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maldonado\Documents\AÑO 2016\"/>
    </mc:Choice>
  </mc:AlternateContent>
  <bookViews>
    <workbookView xWindow="0" yWindow="0" windowWidth="24000" windowHeight="9735"/>
  </bookViews>
  <sheets>
    <sheet name="Hoja1" sheetId="1" r:id="rId1"/>
  </sheets>
  <definedNames>
    <definedName name="_xlnm.Print_Area" localSheetId="0">Hoja1!$A$1:$K$23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 l="1"/>
  <c r="J18" i="1"/>
  <c r="K16" i="1"/>
  <c r="J16" i="1"/>
  <c r="K22" i="1"/>
  <c r="J22" i="1"/>
  <c r="K21" i="1"/>
  <c r="J21" i="1"/>
  <c r="K20" i="1"/>
  <c r="J20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5" i="1"/>
  <c r="J5" i="1"/>
  <c r="K3" i="1"/>
  <c r="J3" i="1"/>
  <c r="I16" i="1" l="1"/>
  <c r="H16" i="1"/>
  <c r="I8" i="1"/>
  <c r="I9" i="1"/>
  <c r="I10" i="1"/>
  <c r="I11" i="1"/>
  <c r="I12" i="1"/>
  <c r="I13" i="1"/>
  <c r="I14" i="1"/>
  <c r="I15" i="1"/>
  <c r="I18" i="1"/>
  <c r="I19" i="1"/>
  <c r="I20" i="1"/>
  <c r="I21" i="1"/>
  <c r="I22" i="1"/>
  <c r="I7" i="1"/>
  <c r="H10" i="1"/>
  <c r="H11" i="1"/>
  <c r="H12" i="1"/>
  <c r="H13" i="1"/>
  <c r="H14" i="1"/>
  <c r="H15" i="1"/>
  <c r="H18" i="1"/>
  <c r="H19" i="1"/>
  <c r="H20" i="1"/>
  <c r="H21" i="1"/>
  <c r="H22" i="1"/>
  <c r="H8" i="1"/>
  <c r="H9" i="1"/>
  <c r="H7" i="1"/>
  <c r="I5" i="1"/>
  <c r="H5" i="1"/>
  <c r="I3" i="1"/>
  <c r="H3" i="1"/>
</calcChain>
</file>

<file path=xl/sharedStrings.xml><?xml version="1.0" encoding="utf-8"?>
<sst xmlns="http://schemas.openxmlformats.org/spreadsheetml/2006/main" count="72" uniqueCount="53">
  <si>
    <t>CATEGORÍA</t>
  </si>
  <si>
    <t>FORMACIÓN</t>
  </si>
  <si>
    <t>RANGO</t>
  </si>
  <si>
    <t>VALOR 2013 SIN IVA</t>
  </si>
  <si>
    <t>DESDE</t>
  </si>
  <si>
    <t>HASTA</t>
  </si>
  <si>
    <t>VALOR 2014 SIN IVA</t>
  </si>
  <si>
    <t xml:space="preserve">DESDE </t>
  </si>
  <si>
    <t>A</t>
  </si>
  <si>
    <t>B</t>
  </si>
  <si>
    <t>D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</si>
  <si>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</si>
  <si>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</si>
  <si>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</si>
  <si>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</si>
  <si>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</si>
  <si>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</si>
  <si>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</si>
  <si>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</si>
  <si>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</si>
  <si>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</si>
  <si>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</si>
  <si>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</si>
  <si>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</si>
  <si>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</si>
  <si>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Profesional con Maestría</t>
  </si>
  <si>
    <t>49 meses</t>
  </si>
  <si>
    <t>Profesional con Especialización</t>
  </si>
  <si>
    <t>61 meses</t>
  </si>
  <si>
    <t>44 meses</t>
  </si>
  <si>
    <t>56 meses</t>
  </si>
  <si>
    <t>46 meses</t>
  </si>
  <si>
    <t>36 meses</t>
  </si>
  <si>
    <t>34 meses</t>
  </si>
  <si>
    <t>28 meses</t>
  </si>
  <si>
    <t>22 meses</t>
  </si>
  <si>
    <t>16 meses</t>
  </si>
  <si>
    <t>Profesional</t>
  </si>
  <si>
    <t>30 meses</t>
  </si>
  <si>
    <t>24 meses</t>
  </si>
  <si>
    <t>0 meses</t>
  </si>
  <si>
    <t>Técnico profesional o</t>
  </si>
  <si>
    <t>Aprobación de tres (3) años de eduación superior</t>
  </si>
  <si>
    <t>3 meses</t>
  </si>
  <si>
    <t>12 meses</t>
  </si>
  <si>
    <t>Experiencia en Conducción y Conocimientos en Mecánica Automotriz</t>
  </si>
  <si>
    <t>20 meses</t>
  </si>
  <si>
    <t>Bachiller</t>
  </si>
  <si>
    <t>4 años educación secundaria</t>
  </si>
  <si>
    <t>25 meses</t>
  </si>
  <si>
    <t>5 meses</t>
  </si>
  <si>
    <t xml:space="preserve">HASTA </t>
  </si>
  <si>
    <t>VALOR 2015 SIN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</si>
</sst>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0" xfId="0" applyFont="1" applyFill="1"/>
    <xf numFmtId="0" fontId="3" fillId="0" borderId="0" xfId="0" applyFont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/>
    </xf>
    <xf numFmtId="3" fontId="5" fillId="2" borderId="8" xfId="0" applyNumberFormat="1" applyFont="1" applyFill="1" applyBorder="1" applyAlignment="1">
      <alignment vertical="center"/>
    </xf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vertical="center"/>
    </xf>
    <xf numFmtId="3" fontId="5" fillId="2" borderId="9" xfId="0" applyNumberFormat="1" applyFont="1" applyFill="1" applyBorder="1" applyAlignment="1">
      <alignment vertical="center"/>
    </xf>
    <xf numFmtId="0" fontId="5" fillId="2" borderId="0" xfId="0" applyFont="1" applyFill="1"/>
    <xf numFmtId="0" fontId="4" fillId="2" borderId="0" xfId="0" applyFont="1" applyFill="1"/>
    <xf numFmtId="3" fontId="4" fillId="0" borderId="10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7" zoomScaleNormal="100" workbookViewId="0">
      <selection activeCell="B17" sqref="B17"/>
    </sheetView>
  </sheetViews>
  <sheetFormatPr baseColWidth="10" defaultColWidth="13.85546875" defaultRowHeight="23.25" x14ac:dyDescent="0.35"/>
  <cols>
    <col min="1" max="1" width="17" style="1" customWidth="1"/>
    <col min="2" max="2" width="45.140625" style="1" customWidth="1"/>
    <col min="3" max="3" width="13.85546875" style="3"/>
    <col min="4" max="7" width="15.140625" style="3" bestFit="1" customWidth="1"/>
    <col min="8" max="9" width="15.140625" style="4" bestFit="1" customWidth="1"/>
    <col min="10" max="10" width="17.140625" style="4" bestFit="1" customWidth="1"/>
    <col min="11" max="11" width="15.140625" style="4" bestFit="1" customWidth="1"/>
    <col min="12" max="16384" width="13.85546875" style="1"/>
  </cols>
  <sheetData>
    <row r="1" spans="1:11" ht="21" x14ac:dyDescent="0.35">
      <c r="A1" s="42" t="s">
        <v>0</v>
      </c>
      <c r="B1" s="44" t="s">
        <v>1</v>
      </c>
      <c r="C1" s="46" t="s">
        <v>2</v>
      </c>
      <c r="D1" s="27" t="s">
        <v>3</v>
      </c>
      <c r="E1" s="27"/>
      <c r="F1" s="27" t="s">
        <v>6</v>
      </c>
      <c r="G1" s="28"/>
      <c r="H1" s="27" t="s">
        <v>52</v>
      </c>
      <c r="I1" s="28"/>
      <c r="J1" s="27" t="s">
        <v>52</v>
      </c>
      <c r="K1" s="28"/>
    </row>
    <row r="2" spans="1:11" ht="21" x14ac:dyDescent="0.35">
      <c r="A2" s="43"/>
      <c r="B2" s="45"/>
      <c r="C2" s="47"/>
      <c r="D2" s="5" t="s">
        <v>4</v>
      </c>
      <c r="E2" s="5" t="s">
        <v>5</v>
      </c>
      <c r="F2" s="5" t="s">
        <v>7</v>
      </c>
      <c r="G2" s="6" t="s">
        <v>5</v>
      </c>
      <c r="H2" s="7" t="s">
        <v>4</v>
      </c>
      <c r="I2" s="7" t="s">
        <v>51</v>
      </c>
      <c r="J2" s="7" t="s">
        <v>4</v>
      </c>
      <c r="K2" s="7" t="s">
        <v>51</v>
      </c>
    </row>
    <row r="3" spans="1:11" ht="21" x14ac:dyDescent="0.35">
      <c r="A3" s="41" t="s">
        <v>8</v>
      </c>
      <c r="B3" s="8" t="s">
        <v>25</v>
      </c>
      <c r="C3" s="9" t="s">
        <v>26</v>
      </c>
      <c r="D3" s="35">
        <v>6670503</v>
      </c>
      <c r="E3" s="35">
        <v>7200321</v>
      </c>
      <c r="F3" s="35">
        <v>6799911</v>
      </c>
      <c r="G3" s="37">
        <v>7340007</v>
      </c>
      <c r="H3" s="25">
        <f>((+F3*3.66)/100)+6799911</f>
        <v>7048787.7426000005</v>
      </c>
      <c r="I3" s="25">
        <f>(((+G3*3.66)/100)+7340007)</f>
        <v>7608651.2561999997</v>
      </c>
      <c r="J3" s="25">
        <f>+ROUND(H3*1.0677,0)</f>
        <v>7525991</v>
      </c>
      <c r="K3" s="25">
        <f>+ROUND(I3*1.0677,0)</f>
        <v>8123757</v>
      </c>
    </row>
    <row r="4" spans="1:11" ht="21" x14ac:dyDescent="0.35">
      <c r="A4" s="41"/>
      <c r="B4" s="8" t="s">
        <v>27</v>
      </c>
      <c r="C4" s="9" t="s">
        <v>28</v>
      </c>
      <c r="D4" s="35"/>
      <c r="E4" s="36"/>
      <c r="F4" s="36"/>
      <c r="G4" s="38"/>
      <c r="H4" s="26"/>
      <c r="I4" s="26"/>
      <c r="J4" s="26"/>
      <c r="K4" s="26"/>
    </row>
    <row r="5" spans="1:11" ht="21" x14ac:dyDescent="0.35">
      <c r="A5" s="33" t="s">
        <v>9</v>
      </c>
      <c r="B5" s="8" t="s">
        <v>25</v>
      </c>
      <c r="C5" s="9" t="s">
        <v>29</v>
      </c>
      <c r="D5" s="35">
        <v>6192039</v>
      </c>
      <c r="E5" s="35">
        <v>6670501</v>
      </c>
      <c r="F5" s="35">
        <v>6312165</v>
      </c>
      <c r="G5" s="37">
        <v>6799909</v>
      </c>
      <c r="H5" s="25">
        <f>((+F5*3.66)/100)+6312165</f>
        <v>6543190.2390000001</v>
      </c>
      <c r="I5" s="25">
        <f>(((+G5*3.66)/100)+6799909)</f>
        <v>7048785.6694</v>
      </c>
      <c r="J5" s="25">
        <f>+ROUND(H5*1.0677,0)</f>
        <v>6986164</v>
      </c>
      <c r="K5" s="25">
        <f>+ROUND(I5*1.0677,0)</f>
        <v>7525988</v>
      </c>
    </row>
    <row r="6" spans="1:11" ht="21" x14ac:dyDescent="0.35">
      <c r="A6" s="33"/>
      <c r="B6" s="8" t="s">
        <v>27</v>
      </c>
      <c r="C6" s="9" t="s">
        <v>30</v>
      </c>
      <c r="D6" s="36"/>
      <c r="E6" s="36"/>
      <c r="F6" s="36"/>
      <c r="G6" s="38"/>
      <c r="H6" s="26"/>
      <c r="I6" s="26"/>
      <c r="J6" s="26"/>
      <c r="K6" s="26"/>
    </row>
    <row r="7" spans="1:11" s="2" customFormat="1" ht="21" x14ac:dyDescent="0.35">
      <c r="A7" s="10" t="s">
        <v>11</v>
      </c>
      <c r="B7" s="11" t="s">
        <v>27</v>
      </c>
      <c r="C7" s="12" t="s">
        <v>31</v>
      </c>
      <c r="D7" s="13">
        <v>5377133</v>
      </c>
      <c r="E7" s="13">
        <v>6192038</v>
      </c>
      <c r="F7" s="13">
        <v>5481449</v>
      </c>
      <c r="G7" s="14">
        <v>6312164</v>
      </c>
      <c r="H7" s="15">
        <f>(((F7*3.66)/100)+F7)</f>
        <v>5682070.0334000001</v>
      </c>
      <c r="I7" s="15">
        <f>(((G7*3.66)/100)+G7)</f>
        <v>6543189.2023999998</v>
      </c>
      <c r="J7" s="15">
        <f>+ROUND(H7*1.0677,0)</f>
        <v>6066746</v>
      </c>
      <c r="K7" s="15">
        <f>+ROUND(I7*1.0677,0)</f>
        <v>6986163</v>
      </c>
    </row>
    <row r="8" spans="1:11" s="2" customFormat="1" ht="21" x14ac:dyDescent="0.35">
      <c r="A8" s="10" t="s">
        <v>10</v>
      </c>
      <c r="B8" s="11" t="s">
        <v>27</v>
      </c>
      <c r="C8" s="12" t="s">
        <v>32</v>
      </c>
      <c r="D8" s="13">
        <v>4679508</v>
      </c>
      <c r="E8" s="13">
        <v>5377132</v>
      </c>
      <c r="F8" s="13">
        <v>4770290</v>
      </c>
      <c r="G8" s="14">
        <v>5481448</v>
      </c>
      <c r="H8" s="15">
        <f t="shared" ref="H8:H22" si="0">(((F8*3.66)/100)+F8)</f>
        <v>4944882.6140000001</v>
      </c>
      <c r="I8" s="15">
        <f t="shared" ref="I8:I22" si="1">(((G8*3.66)/100)+G8)</f>
        <v>5682068.9967999998</v>
      </c>
      <c r="J8" s="15">
        <f t="shared" ref="J8:J15" si="2">+ROUND(H8*1.0677,0)</f>
        <v>5279651</v>
      </c>
      <c r="K8" s="15">
        <f t="shared" ref="K8:K15" si="3">+ROUND(I8*1.0677,0)</f>
        <v>6066745</v>
      </c>
    </row>
    <row r="9" spans="1:11" s="2" customFormat="1" ht="21" x14ac:dyDescent="0.35">
      <c r="A9" s="10" t="s">
        <v>12</v>
      </c>
      <c r="B9" s="11" t="s">
        <v>27</v>
      </c>
      <c r="C9" s="12" t="s">
        <v>33</v>
      </c>
      <c r="D9" s="13">
        <v>4367291</v>
      </c>
      <c r="E9" s="13">
        <v>4679507</v>
      </c>
      <c r="F9" s="13">
        <v>4452016</v>
      </c>
      <c r="G9" s="14">
        <v>4770289</v>
      </c>
      <c r="H9" s="15">
        <f t="shared" si="0"/>
        <v>4614959.7856000001</v>
      </c>
      <c r="I9" s="15">
        <f t="shared" si="1"/>
        <v>4944881.5773999998</v>
      </c>
      <c r="J9" s="15">
        <f t="shared" si="2"/>
        <v>4927393</v>
      </c>
      <c r="K9" s="15">
        <f t="shared" si="3"/>
        <v>5279650</v>
      </c>
    </row>
    <row r="10" spans="1:11" s="2" customFormat="1" ht="21" x14ac:dyDescent="0.35">
      <c r="A10" s="10" t="s">
        <v>13</v>
      </c>
      <c r="B10" s="11" t="s">
        <v>27</v>
      </c>
      <c r="C10" s="12" t="s">
        <v>34</v>
      </c>
      <c r="D10" s="13">
        <v>3770022</v>
      </c>
      <c r="E10" s="13">
        <v>4376290</v>
      </c>
      <c r="F10" s="13">
        <v>3843160</v>
      </c>
      <c r="G10" s="14">
        <v>4452015</v>
      </c>
      <c r="H10" s="15">
        <f t="shared" si="0"/>
        <v>3983819.656</v>
      </c>
      <c r="I10" s="15">
        <f t="shared" si="1"/>
        <v>4614958.7489999998</v>
      </c>
      <c r="J10" s="15">
        <f t="shared" si="2"/>
        <v>4253524</v>
      </c>
      <c r="K10" s="15">
        <f t="shared" si="3"/>
        <v>4927391</v>
      </c>
    </row>
    <row r="11" spans="1:11" s="2" customFormat="1" ht="21" x14ac:dyDescent="0.35">
      <c r="A11" s="10" t="s">
        <v>14</v>
      </c>
      <c r="B11" s="11" t="s">
        <v>27</v>
      </c>
      <c r="C11" s="12" t="s">
        <v>35</v>
      </c>
      <c r="D11" s="13">
        <v>3324479</v>
      </c>
      <c r="E11" s="13">
        <v>3770021</v>
      </c>
      <c r="F11" s="13">
        <v>3388992</v>
      </c>
      <c r="G11" s="14">
        <v>3843159</v>
      </c>
      <c r="H11" s="15">
        <f t="shared" si="0"/>
        <v>3513029.1072</v>
      </c>
      <c r="I11" s="15">
        <f t="shared" si="1"/>
        <v>3983818.6194000002</v>
      </c>
      <c r="J11" s="15">
        <f t="shared" si="2"/>
        <v>3750861</v>
      </c>
      <c r="K11" s="15">
        <f t="shared" si="3"/>
        <v>4253523</v>
      </c>
    </row>
    <row r="12" spans="1:11" s="2" customFormat="1" ht="21" x14ac:dyDescent="0.35">
      <c r="A12" s="10" t="s">
        <v>15</v>
      </c>
      <c r="B12" s="11" t="s">
        <v>27</v>
      </c>
      <c r="C12" s="12" t="s">
        <v>36</v>
      </c>
      <c r="D12" s="13">
        <v>2444443</v>
      </c>
      <c r="E12" s="13">
        <v>3324496</v>
      </c>
      <c r="F12" s="13">
        <v>2491865</v>
      </c>
      <c r="G12" s="14">
        <v>3388991</v>
      </c>
      <c r="H12" s="15">
        <f t="shared" si="0"/>
        <v>2583067.2590000001</v>
      </c>
      <c r="I12" s="15">
        <f t="shared" si="1"/>
        <v>3513028.0706000002</v>
      </c>
      <c r="J12" s="15">
        <f t="shared" si="2"/>
        <v>2757941</v>
      </c>
      <c r="K12" s="15">
        <f t="shared" si="3"/>
        <v>3750860</v>
      </c>
    </row>
    <row r="13" spans="1:11" s="2" customFormat="1" ht="21" x14ac:dyDescent="0.35">
      <c r="A13" s="10" t="s">
        <v>16</v>
      </c>
      <c r="B13" s="11" t="s">
        <v>37</v>
      </c>
      <c r="C13" s="12" t="s">
        <v>38</v>
      </c>
      <c r="D13" s="13">
        <v>2268287</v>
      </c>
      <c r="E13" s="13">
        <v>2444442</v>
      </c>
      <c r="F13" s="13">
        <v>2312292</v>
      </c>
      <c r="G13" s="14">
        <v>2491864</v>
      </c>
      <c r="H13" s="15">
        <f t="shared" si="0"/>
        <v>2396921.8872000002</v>
      </c>
      <c r="I13" s="15">
        <f t="shared" si="1"/>
        <v>2583066.2223999999</v>
      </c>
      <c r="J13" s="15">
        <f t="shared" si="2"/>
        <v>2559193</v>
      </c>
      <c r="K13" s="15">
        <f t="shared" si="3"/>
        <v>2757940</v>
      </c>
    </row>
    <row r="14" spans="1:11" s="2" customFormat="1" ht="21" x14ac:dyDescent="0.35">
      <c r="A14" s="10" t="s">
        <v>17</v>
      </c>
      <c r="B14" s="11" t="s">
        <v>37</v>
      </c>
      <c r="C14" s="12" t="s">
        <v>39</v>
      </c>
      <c r="D14" s="13">
        <v>1990418</v>
      </c>
      <c r="E14" s="13">
        <v>2268286</v>
      </c>
      <c r="F14" s="13">
        <v>2029032</v>
      </c>
      <c r="G14" s="14">
        <v>2312291</v>
      </c>
      <c r="H14" s="15">
        <f t="shared" si="0"/>
        <v>2103294.5712000001</v>
      </c>
      <c r="I14" s="15">
        <f t="shared" si="1"/>
        <v>2396920.8506</v>
      </c>
      <c r="J14" s="15">
        <f t="shared" si="2"/>
        <v>2245688</v>
      </c>
      <c r="K14" s="15">
        <f t="shared" si="3"/>
        <v>2559192</v>
      </c>
    </row>
    <row r="15" spans="1:11" s="2" customFormat="1" ht="21" x14ac:dyDescent="0.35">
      <c r="A15" s="10" t="s">
        <v>18</v>
      </c>
      <c r="B15" s="11" t="s">
        <v>37</v>
      </c>
      <c r="C15" s="12" t="s">
        <v>40</v>
      </c>
      <c r="D15" s="13">
        <v>1712548</v>
      </c>
      <c r="E15" s="13">
        <v>1990416</v>
      </c>
      <c r="F15" s="13">
        <v>1745771</v>
      </c>
      <c r="G15" s="14">
        <v>2029030</v>
      </c>
      <c r="H15" s="15">
        <f t="shared" si="0"/>
        <v>1809666.2186</v>
      </c>
      <c r="I15" s="15">
        <f t="shared" si="1"/>
        <v>2103292.4980000001</v>
      </c>
      <c r="J15" s="15">
        <f t="shared" si="2"/>
        <v>1932181</v>
      </c>
      <c r="K15" s="15">
        <f t="shared" si="3"/>
        <v>2245685</v>
      </c>
    </row>
    <row r="16" spans="1:11" s="2" customFormat="1" ht="21" x14ac:dyDescent="0.35">
      <c r="A16" s="34" t="s">
        <v>19</v>
      </c>
      <c r="B16" s="11" t="s">
        <v>41</v>
      </c>
      <c r="C16" s="12" t="s">
        <v>43</v>
      </c>
      <c r="D16" s="29">
        <v>1675570</v>
      </c>
      <c r="E16" s="29">
        <v>1712547</v>
      </c>
      <c r="F16" s="29">
        <v>1708076</v>
      </c>
      <c r="G16" s="31">
        <v>1745770</v>
      </c>
      <c r="H16" s="39">
        <f>((F16*3.66)/100)+F16</f>
        <v>1770591.5815999999</v>
      </c>
      <c r="I16" s="39">
        <f>((G16*3.66)/100)+G16</f>
        <v>1809665.182</v>
      </c>
      <c r="J16" s="25">
        <f>+ROUND(H16*1.0677,0)</f>
        <v>1890461</v>
      </c>
      <c r="K16" s="25">
        <f>+ROUND(I16*1.0677,0)</f>
        <v>1932180</v>
      </c>
    </row>
    <row r="17" spans="1:11" s="2" customFormat="1" ht="42" x14ac:dyDescent="0.35">
      <c r="A17" s="34"/>
      <c r="B17" s="16" t="s">
        <v>42</v>
      </c>
      <c r="C17" s="12" t="s">
        <v>44</v>
      </c>
      <c r="D17" s="30"/>
      <c r="E17" s="30"/>
      <c r="F17" s="30"/>
      <c r="G17" s="32"/>
      <c r="H17" s="40"/>
      <c r="I17" s="40"/>
      <c r="J17" s="26"/>
      <c r="K17" s="26"/>
    </row>
    <row r="18" spans="1:11" s="2" customFormat="1" ht="63" x14ac:dyDescent="0.35">
      <c r="A18" s="17" t="s">
        <v>20</v>
      </c>
      <c r="B18" s="16" t="s">
        <v>45</v>
      </c>
      <c r="C18" s="12" t="s">
        <v>46</v>
      </c>
      <c r="D18" s="13">
        <v>1267190</v>
      </c>
      <c r="E18" s="13">
        <v>1675569</v>
      </c>
      <c r="F18" s="13">
        <v>1291773</v>
      </c>
      <c r="G18" s="14">
        <v>1708075</v>
      </c>
      <c r="H18" s="15">
        <f t="shared" si="0"/>
        <v>1339051.8918000001</v>
      </c>
      <c r="I18" s="15">
        <f t="shared" si="1"/>
        <v>1770590.5449999999</v>
      </c>
      <c r="J18" s="25">
        <f>+ROUND(H18*1.0677,0)</f>
        <v>1429706</v>
      </c>
      <c r="K18" s="25">
        <f>+ROUND(I18*1.0677,0)</f>
        <v>1890460</v>
      </c>
    </row>
    <row r="19" spans="1:11" s="2" customFormat="1" ht="21" x14ac:dyDescent="0.35">
      <c r="A19" s="10" t="s">
        <v>21</v>
      </c>
      <c r="B19" s="11" t="s">
        <v>47</v>
      </c>
      <c r="C19" s="12" t="s">
        <v>49</v>
      </c>
      <c r="D19" s="13">
        <v>1360253</v>
      </c>
      <c r="E19" s="13">
        <v>1402514</v>
      </c>
      <c r="F19" s="13">
        <v>1386642</v>
      </c>
      <c r="G19" s="14">
        <v>1429723</v>
      </c>
      <c r="H19" s="15">
        <f t="shared" si="0"/>
        <v>1437393.0972</v>
      </c>
      <c r="I19" s="15">
        <f t="shared" si="1"/>
        <v>1482050.8618000001</v>
      </c>
      <c r="J19" s="26"/>
      <c r="K19" s="26"/>
    </row>
    <row r="20" spans="1:11" s="2" customFormat="1" ht="21" x14ac:dyDescent="0.35">
      <c r="A20" s="10" t="s">
        <v>22</v>
      </c>
      <c r="B20" s="11" t="s">
        <v>47</v>
      </c>
      <c r="C20" s="12" t="s">
        <v>46</v>
      </c>
      <c r="D20" s="13">
        <v>1267190</v>
      </c>
      <c r="E20" s="13">
        <v>1360252</v>
      </c>
      <c r="F20" s="13">
        <v>1291773</v>
      </c>
      <c r="G20" s="14">
        <v>1386641</v>
      </c>
      <c r="H20" s="15">
        <f t="shared" si="0"/>
        <v>1339051.8918000001</v>
      </c>
      <c r="I20" s="15">
        <f t="shared" si="1"/>
        <v>1437392.0606</v>
      </c>
      <c r="J20" s="15">
        <f t="shared" ref="J20:J22" si="4">+ROUND(H20*1.0677,0)</f>
        <v>1429706</v>
      </c>
      <c r="K20" s="15">
        <f t="shared" ref="K20:K22" si="5">+ROUND(I20*1.0677,0)</f>
        <v>1534704</v>
      </c>
    </row>
    <row r="21" spans="1:11" s="2" customFormat="1" ht="21" x14ac:dyDescent="0.35">
      <c r="A21" s="10" t="s">
        <v>23</v>
      </c>
      <c r="B21" s="11" t="s">
        <v>47</v>
      </c>
      <c r="C21" s="12" t="s">
        <v>50</v>
      </c>
      <c r="D21" s="13">
        <v>1038793</v>
      </c>
      <c r="E21" s="13">
        <v>1267189</v>
      </c>
      <c r="F21" s="13">
        <v>1058946</v>
      </c>
      <c r="G21" s="14">
        <v>1291772</v>
      </c>
      <c r="H21" s="15">
        <f t="shared" si="0"/>
        <v>1097703.4236000001</v>
      </c>
      <c r="I21" s="15">
        <f t="shared" si="1"/>
        <v>1339050.8552000001</v>
      </c>
      <c r="J21" s="15">
        <f t="shared" si="4"/>
        <v>1172018</v>
      </c>
      <c r="K21" s="15">
        <f t="shared" si="5"/>
        <v>1429705</v>
      </c>
    </row>
    <row r="22" spans="1:11" s="2" customFormat="1" ht="21.75" thickBot="1" x14ac:dyDescent="0.4">
      <c r="A22" s="18" t="s">
        <v>24</v>
      </c>
      <c r="B22" s="19" t="s">
        <v>48</v>
      </c>
      <c r="C22" s="20" t="s">
        <v>40</v>
      </c>
      <c r="D22" s="21">
        <v>944304</v>
      </c>
      <c r="E22" s="21">
        <v>1038792</v>
      </c>
      <c r="F22" s="21">
        <v>962623</v>
      </c>
      <c r="G22" s="22">
        <v>1058945</v>
      </c>
      <c r="H22" s="15">
        <f t="shared" si="0"/>
        <v>997855.00179999997</v>
      </c>
      <c r="I22" s="15">
        <f t="shared" si="1"/>
        <v>1097702.3870000001</v>
      </c>
      <c r="J22" s="15">
        <f t="shared" si="4"/>
        <v>1065410</v>
      </c>
      <c r="K22" s="15">
        <f t="shared" si="5"/>
        <v>1172017</v>
      </c>
    </row>
    <row r="23" spans="1:11" s="2" customFormat="1" ht="21" x14ac:dyDescent="0.35">
      <c r="A23" s="23"/>
      <c r="B23" s="23"/>
      <c r="C23" s="23"/>
      <c r="D23" s="23"/>
      <c r="E23" s="23"/>
      <c r="F23" s="23"/>
      <c r="G23" s="23"/>
      <c r="H23" s="24"/>
      <c r="I23" s="24"/>
      <c r="J23" s="24"/>
      <c r="K23" s="24"/>
    </row>
  </sheetData>
  <mergeCells count="36">
    <mergeCell ref="H16:H17"/>
    <mergeCell ref="I16:I17"/>
    <mergeCell ref="A3:A4"/>
    <mergeCell ref="H1:I1"/>
    <mergeCell ref="H3:H4"/>
    <mergeCell ref="I3:I4"/>
    <mergeCell ref="H5:H6"/>
    <mergeCell ref="I5:I6"/>
    <mergeCell ref="D1:E1"/>
    <mergeCell ref="F1:G1"/>
    <mergeCell ref="A1:A2"/>
    <mergeCell ref="B1:B2"/>
    <mergeCell ref="C1:C2"/>
    <mergeCell ref="D3:D4"/>
    <mergeCell ref="E3:E4"/>
    <mergeCell ref="G3:G4"/>
    <mergeCell ref="F3:F4"/>
    <mergeCell ref="D5:D6"/>
    <mergeCell ref="E5:E6"/>
    <mergeCell ref="F5:F6"/>
    <mergeCell ref="G5:G6"/>
    <mergeCell ref="D16:D17"/>
    <mergeCell ref="E16:E17"/>
    <mergeCell ref="F16:F17"/>
    <mergeCell ref="G16:G17"/>
    <mergeCell ref="A5:A6"/>
    <mergeCell ref="A16:A17"/>
    <mergeCell ref="J18:J19"/>
    <mergeCell ref="K18:K19"/>
    <mergeCell ref="J16:J17"/>
    <mergeCell ref="K16:K17"/>
    <mergeCell ref="J1:K1"/>
    <mergeCell ref="J3:J4"/>
    <mergeCell ref="K3:K4"/>
    <mergeCell ref="J5:J6"/>
    <mergeCell ref="K5:K6"/>
  </mergeCells>
  <pageMargins left="0.23622047244094491" right="0.23622047244094491" top="0.74803149606299213" bottom="0.74803149606299213" header="0.31496062992125984" footer="0.31496062992125984"/>
  <pageSetup paperSize="261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</dc:creator>
  <cp:lastModifiedBy>Vilma Yaneth Maldonado Fugueredo</cp:lastModifiedBy>
  <cp:lastPrinted>2016-02-23T14:07:15Z</cp:lastPrinted>
  <dcterms:created xsi:type="dcterms:W3CDTF">2015-03-19T14:16:44Z</dcterms:created>
  <dcterms:modified xsi:type="dcterms:W3CDTF">2016-06-17T16:52:17Z</dcterms:modified>
</cp:coreProperties>
</file>