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https://anionline-my.sharepoint.com/personal/krodriguez_ani_gov_co1/Documents/Indicadores ANI/"/>
    </mc:Choice>
  </mc:AlternateContent>
  <bookViews>
    <workbookView xWindow="0" yWindow="0" windowWidth="20400" windowHeight="6630"/>
  </bookViews>
  <sheets>
    <sheet name="Indicadores por procesos"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46" i="1" l="1"/>
  <c r="H22" i="1"/>
</calcChain>
</file>

<file path=xl/sharedStrings.xml><?xml version="1.0" encoding="utf-8"?>
<sst xmlns="http://schemas.openxmlformats.org/spreadsheetml/2006/main" count="258" uniqueCount="165">
  <si>
    <t>AGENCIA NACIONAL DE INFRAESTRUCTURA</t>
  </si>
  <si>
    <t>PROCESOS</t>
  </si>
  <si>
    <t xml:space="preserve">GESTIÓN DEL TALENTO HUMANO </t>
  </si>
  <si>
    <t xml:space="preserve">SISTEMA ESTRATÉGICO DE PLANEACIÓN Y GESTIÓN </t>
  </si>
  <si>
    <t xml:space="preserve">GESTIÓN CONTRACTUAL Y SEGUIMIENTO DE PROYECTOS DE INFRAESTRUCTURA DE TRANSPORTE </t>
  </si>
  <si>
    <t xml:space="preserve">ESTRUCTURACIÓN DE PROYECTOS DE INFRAESTRUCTURA DE TRANSPORTE </t>
  </si>
  <si>
    <t xml:space="preserve">GESTIÓN DE LA CONTRATACIÓN PUBLICA </t>
  </si>
  <si>
    <t xml:space="preserve">TRANSPARENCIA PARTICIPACIÓN SERVICIO AL CIUDADANO Y COMUNICACIÓN </t>
  </si>
  <si>
    <t xml:space="preserve">GESTIÓN ADMINISTRATIVA Y FINANCIERA </t>
  </si>
  <si>
    <t>TIPO DE INDICADOR</t>
  </si>
  <si>
    <t xml:space="preserve">INDICADOR </t>
  </si>
  <si>
    <t xml:space="preserve">EFICIENCIA </t>
  </si>
  <si>
    <t xml:space="preserve">EFICACIA </t>
  </si>
  <si>
    <t>EFECTIVIDAD</t>
  </si>
  <si>
    <t xml:space="preserve">GESTIÓN DE LA INFORMACIÓN Y LAS COMUNICACIONES </t>
  </si>
  <si>
    <t xml:space="preserve">GESTIÓN JURÍDICA </t>
  </si>
  <si>
    <t xml:space="preserve">EVALUACIÓN Y CONTROL INSTITUCIONAL </t>
  </si>
  <si>
    <t xml:space="preserve">FORMULA </t>
  </si>
  <si>
    <t>-</t>
  </si>
  <si>
    <t>Informe presentado/ Informe requerido</t>
  </si>
  <si>
    <t>Elaborar Informes de coyuntura y metas (ANI CÓMO VAMOS)</t>
  </si>
  <si>
    <t>12 Informe</t>
  </si>
  <si>
    <t xml:space="preserve">META ANUAL </t>
  </si>
  <si>
    <t>Elaborar Ordenes de Pago Presupuestales y no Presupuestales en los sistemas financieros SIIF Nación II y SINFAD</t>
  </si>
  <si>
    <t>Registros tramitados/ Registros requeridos</t>
  </si>
  <si>
    <t>100% de registros tramitados</t>
  </si>
  <si>
    <t>Proveer bienes y servicios a todas las áreas de la Agencia</t>
  </si>
  <si>
    <t>Defender de manera oportuna los intereses de la Entidad dentro de los tribunales de Arbitramento en los que la Agencia sea convocante o convocada</t>
  </si>
  <si>
    <t>Tribunales de arbitramento asistidos/ Tribunales de arbitramento requeridos</t>
  </si>
  <si>
    <t>Ejercer la representación de la Agencia dentro de los procesos judiciales y extrajudiciales  en los que la Entidad sea parte activa o pasiva, convocante o convocada</t>
  </si>
  <si>
    <t xml:space="preserve">Procesos judiciales y extrajudiciales adelantados/ Procesos judiciales y extrajudiciales requeridos </t>
  </si>
  <si>
    <t>Realizar el seguimiento a las metas del PND</t>
  </si>
  <si>
    <t xml:space="preserve">Informes presentados / Informes programados </t>
  </si>
  <si>
    <t xml:space="preserve">Informes presentados/ Informes programados </t>
  </si>
  <si>
    <t>Nuevas calzadas construidas</t>
  </si>
  <si>
    <t>1 Documento</t>
  </si>
  <si>
    <t xml:space="preserve">Km construidos/ Km planeados </t>
  </si>
  <si>
    <t>12 Informes SISMEG</t>
  </si>
  <si>
    <t>RESULTADO AL CUARTO TRIMESTRE %</t>
  </si>
  <si>
    <t>Realizar auditorías a los procesos de la ANI</t>
  </si>
  <si>
    <t>Número de auditorías y/o seguimientos realizadas / Número de auditorías y/o seguimientos programadas</t>
  </si>
  <si>
    <t>Garantizar que los requerimientos que hacen los Entes de Control sean atendidos de manera integra de y oportuna</t>
  </si>
  <si>
    <t>Número de comunicaciones de los EC que requieren respuesta/ Número de comunicaciones contestadas por la ANI</t>
  </si>
  <si>
    <t>100% de comunicaciones respondidas</t>
  </si>
  <si>
    <t>100% de comunicaciones respondidas al trimestre</t>
  </si>
  <si>
    <t>Monitorear el avance de los Planes de Mejora.</t>
  </si>
  <si>
    <t>Realizar campañas de comunicación internas que permitan el flujo de información en la entidad y campañas de fortalecimiento del clima y cultura organizacional</t>
  </si>
  <si>
    <t>Porcentaje de  campañas realizado</t>
  </si>
  <si>
    <t>100% de campañas realizadas</t>
  </si>
  <si>
    <t>Informe realizado / Informe programado</t>
  </si>
  <si>
    <t>Retroalimentar la cantidad y calidad de contenidos informativos ubicados en la pagina Web.</t>
  </si>
  <si>
    <t>Plan realizado/ Plan programado</t>
  </si>
  <si>
    <t>1 Plan</t>
  </si>
  <si>
    <t>100% de los procesos judiciales y extrajudiciales</t>
  </si>
  <si>
    <t>Prestar asesoría jurídica especializada que se requiera para  absolver interrogantes específicos que la ANI considere de especial complejidad en relación con asuntos contractuales públicos que se planteen en desarrollo de las licitaciones y concursos de méritos a que dé lugar el programa de concesiones 4G de iniciativa pública y de iniciativa privada durante el año 2016</t>
  </si>
  <si>
    <t>100%  de apoyo prestado</t>
  </si>
  <si>
    <t>Emitir los conceptos jurídicos en materias relacionadas con modificaciones a los Contratos, declaraciones de incumplimiento, declaración y aplicación de cláusulas excepcionales, imposición de multas y sanciones por incumplimiento contractual.</t>
  </si>
  <si>
    <t xml:space="preserve">Conceptos emitidos/ Conceptos  requeridos </t>
  </si>
  <si>
    <t>100%  de Conceptos emitidos</t>
  </si>
  <si>
    <t>100% de los tribunales de arbitramiento</t>
  </si>
  <si>
    <t>Acompañar la implementación del modo férreo en Project Online e impulsar el cambio cultural que esto va implicar.</t>
  </si>
  <si>
    <t xml:space="preserve">Acompañamientos realizados/ Acompañamientos requeridas </t>
  </si>
  <si>
    <t>Acompañar la implementación del modo puertos en Project Online e impulsar el cambio cultural que esto va implicar.</t>
  </si>
  <si>
    <t>Acompañar la implementación del modo  aeropuertos en Project Online e impulsar el cambio cultural que esto va implicar.</t>
  </si>
  <si>
    <t>.</t>
  </si>
  <si>
    <t>Cumplir con los requerimientos de Gobierno en línea  y reglamentación vigente de MINTIC para 2016</t>
  </si>
  <si>
    <t>1 Desarrollo en el sistema de Gestión Documental realizado</t>
  </si>
  <si>
    <t>Realizar las  modificaciones presupuestales (internas o externas) en el presupuesto de gastos de funcionamiento, que sean necesarias de acuerdo con la revisión, análisis y proyección del presupuesto de la entidad.</t>
  </si>
  <si>
    <t>Modificaciones realizadas/ modificaciones  requeridas</t>
  </si>
  <si>
    <t>100% de modificaciones realizadas</t>
  </si>
  <si>
    <t>bienes provistos/bienes requeridos</t>
  </si>
  <si>
    <t>100% de bienes provistos</t>
  </si>
  <si>
    <t>Ejecutar actividades de prevención de ausentismo por enfermedades y accidentes</t>
  </si>
  <si>
    <t>cronograma ejecutado/ cronograma planeado</t>
  </si>
  <si>
    <t>100% de actividades programadas</t>
  </si>
  <si>
    <t>Implementar el sistema de Gestión de Seguridad y Salud en el Trabajo</t>
  </si>
  <si>
    <t>Sistema Implementado/ sistema propuesto</t>
  </si>
  <si>
    <t>100% de programa implementado</t>
  </si>
  <si>
    <t xml:space="preserve">Definir y ejecutar el programa de bienestar y estímulos </t>
  </si>
  <si>
    <t>Programa ejecutado/ Programa planteado</t>
  </si>
  <si>
    <t>100% Programa ejecutado</t>
  </si>
  <si>
    <t xml:space="preserve">Definir y ejecutar el plan de selección y vinculación </t>
  </si>
  <si>
    <t xml:space="preserve">Plan ejecutado/Plan  Programado </t>
  </si>
  <si>
    <t>100%Plan  ejecutado</t>
  </si>
  <si>
    <t>Consulta previa a comunidades étnicas</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</si>
  <si>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</si>
  <si>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Implementar una Guía de buenas prácticas en el contexto de Buen Gobierno</t>
  </si>
  <si>
    <t xml:space="preserve"> Documento  realizado/ Documento programado </t>
  </si>
  <si>
    <t>Acompañamiento en la revisión de las pólizas de los contratos de las autopistas de 4G</t>
  </si>
  <si>
    <t xml:space="preserve">1 Informe </t>
  </si>
  <si>
    <t>Asesorar en materia Económica - Financiera  integral en las actividades de los procesos de estructuración, análisis y revisión de los proyectos de APP de Iniciativa privada, en el marco de la Cuarta Generación de Concesiones, para los modos a cargo.</t>
  </si>
  <si>
    <t>Proyecto analizados y evaluados /Proyectos presentados</t>
  </si>
  <si>
    <t>10 Proyectos evaluados</t>
  </si>
  <si>
    <t>Socializar los  proyectos que hacen parte de la cuarta generación de concesiones de Iniciativa Privada.</t>
  </si>
  <si>
    <t>10 proyectos socializados</t>
  </si>
  <si>
    <t>Proyectos Socializados realizadas/ Proyectos a socializar</t>
  </si>
  <si>
    <t>Informe realizado/Informe requerido</t>
  </si>
  <si>
    <t>Desarrollar actividades para fomentar la cultura de administración de riesgos y para mejorar el manejo de las acciones de mitigación propuestas en los mapas de riesgo institucional y anticorrupción.</t>
  </si>
  <si>
    <t>Actividades realizados/ Actividades programadas</t>
  </si>
  <si>
    <t>Realizar el 100% de las actividades programadas</t>
  </si>
  <si>
    <t>Realizar eventos de rendición de cuentas</t>
  </si>
  <si>
    <t>3  eventos</t>
  </si>
  <si>
    <t xml:space="preserve">348 Km </t>
  </si>
  <si>
    <t xml:space="preserve">Km mejorados y rehabilitados / Km planeados </t>
  </si>
  <si>
    <t xml:space="preserve">Tramitar y obtener ante las Autoridades Gubernamentales y/o Autoridades Ambientales todos los permisos, licencias, autorizaciones y concesiones </t>
  </si>
  <si>
    <t xml:space="preserve">Elaborar informe identificando los proyectos del portafolio propuestos en el Plan Maestro de transporte que podría liderar y/o apoyar la Agencia. </t>
  </si>
  <si>
    <t>2 Informes</t>
  </si>
  <si>
    <t>recursos comprometidos/ recursos apropiados</t>
  </si>
  <si>
    <t>evento realizado/ evento programado</t>
  </si>
  <si>
    <t>Porcentaje de apoyos jurídicos realizados</t>
  </si>
  <si>
    <t>100% de apoyos jurídicos realizados</t>
  </si>
  <si>
    <t xml:space="preserve">Kilómetros en mejoramiento y rehabilitación </t>
  </si>
  <si>
    <t>Incorporar el Marco conceptual para la preparación y presentación de Información Financiera y las Normas para el reconocimiento, medición, revelación y presentación de los hechos económicos dispuestos en la Resolución 533 de 8 de octubre de 2015 de la Contaduría General de la Nación.</t>
  </si>
  <si>
    <t>Requerimientos cumplidos/ requerimientos de gobierno en línea</t>
  </si>
  <si>
    <t xml:space="preserve">100% de implementación </t>
  </si>
  <si>
    <t xml:space="preserve">Apoyo jurídico presentado/ Apoyo  requeridos </t>
  </si>
  <si>
    <t>Realizar el Plan de comunicaciones para posicionar en la opinión pública la importancia de los peajes</t>
  </si>
  <si>
    <t>96 visitas</t>
  </si>
  <si>
    <t>Apropiación recursos comprometidos millones de pesos*</t>
  </si>
  <si>
    <t>2 Informe</t>
  </si>
  <si>
    <t>META ACUMULADA AL  TRIMESTRE</t>
  </si>
  <si>
    <t>RESULTADO ACUMULADO AL TRIMESTRE UNIDADES</t>
  </si>
  <si>
    <t>40% de las actividades programadas</t>
  </si>
  <si>
    <t>Realizar el 40% de las actividades programadas</t>
  </si>
  <si>
    <t>3 Requerimientos</t>
  </si>
  <si>
    <t>Acompañamientos realizados/ Acompañamientos planeados</t>
  </si>
  <si>
    <t>6 Acompañamientos</t>
  </si>
  <si>
    <t>91,7% de comunicaciones contestadas</t>
  </si>
  <si>
    <t>Planes de mejora cumplidos/ Planes de mejora en termino</t>
  </si>
  <si>
    <t>70% de la implementación</t>
  </si>
  <si>
    <t>Requerimientos  implementados/total de Requerimientos</t>
  </si>
  <si>
    <t>100% requerimientos  implementados</t>
  </si>
  <si>
    <t xml:space="preserve">12 Informes </t>
  </si>
  <si>
    <t>70% de la implementación realizada</t>
  </si>
  <si>
    <t>Desarrollo e implementación de requerimientos herramienta de información geográfica</t>
  </si>
  <si>
    <t>Realizar 
 informe plan de adquisiciones y gestión procesos</t>
  </si>
  <si>
    <t>9 Informes SISMEG</t>
  </si>
  <si>
    <t>9 Informes</t>
  </si>
  <si>
    <t>2 eventos</t>
  </si>
  <si>
    <t>8 Proyectos evaluados</t>
  </si>
  <si>
    <t>4 Proyectos evaluados</t>
  </si>
  <si>
    <t>7 proyectos socializados</t>
  </si>
  <si>
    <t>7  proyectos socializados</t>
  </si>
  <si>
    <t xml:space="preserve">9 Informes </t>
  </si>
  <si>
    <t>6 Requerimientos</t>
  </si>
  <si>
    <t>1 Requerimiento</t>
  </si>
  <si>
    <t>56,25% de programa implementado</t>
  </si>
  <si>
    <t>Estudio realizado/ estudio propuesto</t>
  </si>
  <si>
    <t>1 Estudio realizado</t>
  </si>
  <si>
    <t>1 Informes</t>
  </si>
  <si>
    <t>1 Informe</t>
  </si>
  <si>
    <t>77 visitas</t>
  </si>
  <si>
    <t xml:space="preserve">226  Planes de Mejoramiento cumplidos </t>
  </si>
  <si>
    <t xml:space="preserve">46 Planes de Mejoramiento cumplidos </t>
  </si>
  <si>
    <t>Inversión privada en infraestructura  ejecutada / Inversión privada en infraestructura proyectada</t>
  </si>
  <si>
    <t>$6.140.000 Millones de pesos</t>
  </si>
  <si>
    <t xml:space="preserve"> $3.403.811  Millones de pesos</t>
  </si>
  <si>
    <r>
      <t xml:space="preserve">Nota:  
(*) </t>
    </r>
    <r>
      <rPr>
        <sz val="10"/>
        <rFont val="Calibri"/>
        <family val="2"/>
        <scheme val="minor"/>
      </rPr>
      <t>Medición anual</t>
    </r>
    <r>
      <rPr>
        <b/>
        <sz val="10"/>
        <rFont val="Calibri"/>
        <family val="2"/>
        <scheme val="minor"/>
      </rPr>
      <t xml:space="preserve">
(-) </t>
    </r>
    <r>
      <rPr>
        <sz val="10"/>
        <rFont val="Calibri"/>
        <family val="2"/>
        <scheme val="minor"/>
      </rPr>
      <t>Sin meta programada para el periodo</t>
    </r>
  </si>
  <si>
    <t>INDICADORES POR PROCESOS
RESULTADO TERCER TRIMESTRE 2016</t>
  </si>
  <si>
    <t>221,99 Km</t>
  </si>
  <si>
    <t>127,57 Km</t>
  </si>
  <si>
    <t xml:space="preserve">302,93 Km </t>
  </si>
  <si>
    <t>197,47 Km</t>
  </si>
  <si>
    <t>181,81 Km</t>
  </si>
  <si>
    <t xml:space="preserve">Inversión privada en infraestructura (billones de $ acumulados en el cuatrienio) - ANI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</si>
</sst>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_);[Red]\(&quot;$&quot;\ #,##0\)"/>
    <numFmt numFmtId="8" formatCode="&quot;$&quot;\ #,##0.00_);[Red]\(&quot;$&quot;\ #,##0.00\)"/>
    <numFmt numFmtId="44" formatCode="_(&quot;$&quot;\ * #,##0.00_);_(&quot;$&quot;\ * \(#,##0.00\);_(&quot;$&quot;\ * &quot;-&quot;??_);_(@_)"/>
    <numFmt numFmtId="43" formatCode="_(* #,##0.00_);_(* \(#,##0.00\);_(* &quot;-&quot;??_);_(@_)"/>
    <numFmt numFmtId="164" formatCode="_-* #,##0_-;\-* #,##0_-;_-* &quot;-&quot;??_-;_-@_-"/>
    <numFmt numFmtId="165" formatCode="0.0%"/>
    <numFmt numFmtId="166" formatCode="_-* #,##0.00_-;\-* #,##0.00_-;_-* &quot;-&quot;??_-;_-@_-"/>
    <numFmt numFmtId="167" formatCode="_-* #,##0.00\ &quot;€&quot;_-;\-* #,##0.00\ &quot;€&quot;_-;_-* &quot;-&quot;??\ &quot;€&quot;_-;_-@_-"/>
    <numFmt numFmtId="168" formatCode="_-* #,##0.00\ _€_-;\-* #,##0.00\ _€_-;_-* &quot;-&quot;??\ _€_-;_-@_-"/>
    <numFmt numFmtId="169" formatCode="_ * #,##0.00_ ;_ * \-#,##0.00_ ;_ * &quot;-&quot;??_ ;_ @_ "/>
    <numFmt numFmtId="170" formatCode="_ [$€-2]\ * #,##0.00_ ;_ [$€-2]\ * \-#,##0.00_ ;_ [$€-2]\ * &quot;-&quot;??_ "/>
    <numFmt numFmtId="171" formatCode="#,##0_ ;[Red]\-#,##0\ "/>
    <numFmt numFmtId="172" formatCode="\$#,##0.00\ ;\(\$#,##0.00\)"/>
    <numFmt numFmtId="173" formatCode="_(&quot;C$&quot;* #,##0.00_);_(&quot;C$&quot;* \(#,##0.00\);_(&quot;C$&quot;* &quot;-&quot;??_);_(@_)"/>
  </numFmts>
  <fonts count="34">
    <font>
      <sz val="11"/>
      <color theme="1"/>
      <name val="Calibri"/>
      <family val="2"/>
      <scheme val="minor"/>
    </font>
    <font>
      <sz val="11"/>
      <color theme="1"/>
      <name val="Calibri"/>
      <family val="2"/>
      <scheme val="minor"/>
    </font>
    <font>
      <sz val="10"/>
      <name val="Arial"/>
      <family val="2"/>
    </font>
    <font>
      <sz val="11"/>
      <color indexed="8"/>
      <name val="Calibri"/>
      <family val="2"/>
    </font>
    <font>
      <sz val="10"/>
      <color indexed="24"/>
      <name val="MS Sans Serif"/>
      <family val="2"/>
    </font>
    <font>
      <sz val="11"/>
      <color indexed="8"/>
      <name val="Times New Roman"/>
      <family val="2"/>
    </font>
    <font>
      <sz val="12"/>
      <color indexed="24"/>
      <name val="Modern"/>
      <family val="3"/>
    </font>
    <font>
      <b/>
      <sz val="18"/>
      <color indexed="24"/>
      <name val="Modern"/>
      <family val="3"/>
    </font>
    <font>
      <b/>
      <sz val="12"/>
      <color indexed="24"/>
      <name val="Modern"/>
      <family val="3"/>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
      <sz val="12"/>
      <color indexed="24"/>
      <name val="Modern"/>
      <family val="3"/>
      <charset val="255"/>
    </font>
    <font>
      <b/>
      <sz val="18"/>
      <color indexed="24"/>
      <name val="Modern"/>
      <family val="3"/>
      <charset val="255"/>
    </font>
    <font>
      <b/>
      <sz val="12"/>
      <color indexed="24"/>
      <name val="Modern"/>
      <family val="3"/>
      <charset val="255"/>
    </font>
    <font>
      <sz val="11"/>
      <color theme="1"/>
      <name val="Times New Roman"/>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b/>
      <sz val="12"/>
      <name val="Calibri"/>
      <family val="2"/>
      <scheme val="minor"/>
    </font>
  </fonts>
  <fills count="25">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8">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4" fontId="1"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5" borderId="0" applyNumberFormat="0" applyBorder="0" applyAlignment="0" applyProtection="0"/>
    <xf numFmtId="0" fontId="11" fillId="17" borderId="44" applyNumberFormat="0" applyAlignment="0" applyProtection="0"/>
    <xf numFmtId="0" fontId="12" fillId="18" borderId="45" applyNumberFormat="0" applyAlignment="0" applyProtection="0"/>
    <xf numFmtId="0" fontId="13" fillId="0" borderId="46" applyNumberFormat="0" applyFill="0" applyAlignment="0" applyProtection="0"/>
    <xf numFmtId="3" fontId="4" fillId="0" borderId="0" applyFont="0" applyFill="0" applyBorder="0" applyAlignment="0" applyProtection="0"/>
    <xf numFmtId="6" fontId="24" fillId="0" borderId="0" applyFont="0" applyFill="0" applyBorder="0" applyAlignment="0" applyProtection="0"/>
    <xf numFmtId="8" fontId="24" fillId="0" borderId="0" applyFont="0" applyFill="0" applyBorder="0" applyAlignment="0" applyProtection="0"/>
    <xf numFmtId="0" fontId="14" fillId="0" borderId="0" applyNumberFormat="0" applyFill="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2" borderId="0" applyNumberFormat="0" applyBorder="0" applyAlignment="0" applyProtection="0"/>
    <xf numFmtId="0" fontId="15" fillId="8" borderId="44" applyNumberFormat="0" applyAlignment="0" applyProtection="0"/>
    <xf numFmtId="170" fontId="2" fillId="0" borderId="0" applyFont="0" applyFill="0" applyBorder="0" applyAlignment="0" applyProtection="0"/>
    <xf numFmtId="170" fontId="2" fillId="0" borderId="0" applyFont="0" applyFill="0" applyBorder="0" applyAlignment="0" applyProtection="0"/>
    <xf numFmtId="0" fontId="16" fillId="4" borderId="0" applyNumberFormat="0" applyBorder="0" applyAlignment="0" applyProtection="0"/>
    <xf numFmtId="171" fontId="2" fillId="0" borderId="0" applyFont="0" applyFill="0" applyBorder="0" applyAlignment="0" applyProtection="0"/>
    <xf numFmtId="173"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5" fillId="0" borderId="0" applyFont="0" applyFill="0" applyBorder="0" applyAlignment="0" applyProtection="0"/>
    <xf numFmtId="168" fontId="3"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44" fontId="1" fillId="0" borderId="0" applyFont="0" applyFill="0" applyBorder="0" applyAlignment="0" applyProtection="0"/>
    <xf numFmtId="167" fontId="3" fillId="0" borderId="0" applyFont="0" applyFill="0" applyBorder="0" applyAlignment="0" applyProtection="0"/>
    <xf numFmtId="0" fontId="17" fillId="23" borderId="0" applyNumberFormat="0" applyBorder="0" applyAlignment="0" applyProtection="0"/>
    <xf numFmtId="0" fontId="1" fillId="0" borderId="0"/>
    <xf numFmtId="0" fontId="2" fillId="0" borderId="0"/>
    <xf numFmtId="0" fontId="1" fillId="0" borderId="0"/>
    <xf numFmtId="0" fontId="28" fillId="0" borderId="0"/>
    <xf numFmtId="0" fontId="3" fillId="0" borderId="0"/>
    <xf numFmtId="0" fontId="2" fillId="0" borderId="0"/>
    <xf numFmtId="0" fontId="2" fillId="24" borderId="47" applyNumberFormat="0" applyFont="0" applyAlignment="0" applyProtection="0"/>
    <xf numFmtId="0" fontId="2" fillId="24" borderId="47"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18" fillId="17" borderId="48" applyNumberFormat="0" applyAlignment="0" applyProtection="0"/>
    <xf numFmtId="0" fontId="2" fillId="0" borderId="0" applyNumberFormat="0"/>
    <xf numFmtId="0" fontId="2" fillId="0" borderId="0" applyNumberFormat="0"/>
    <xf numFmtId="0" fontId="19" fillId="0" borderId="0" applyNumberFormat="0" applyFill="0" applyBorder="0" applyAlignment="0" applyProtection="0"/>
    <xf numFmtId="0" fontId="20" fillId="0" borderId="0" applyNumberFormat="0" applyFill="0" applyBorder="0" applyAlignment="0" applyProtection="0"/>
    <xf numFmtId="0" fontId="22" fillId="0" borderId="49" applyNumberFormat="0" applyFill="0" applyAlignment="0" applyProtection="0"/>
    <xf numFmtId="0" fontId="14" fillId="0" borderId="50" applyNumberFormat="0" applyFill="0" applyAlignment="0" applyProtection="0"/>
    <xf numFmtId="0" fontId="21" fillId="0" borderId="0" applyNumberFormat="0" applyFill="0" applyBorder="0" applyAlignment="0" applyProtection="0"/>
    <xf numFmtId="0" fontId="23" fillId="0" borderId="51" applyNumberFormat="0" applyFill="0" applyAlignment="0" applyProtection="0"/>
    <xf numFmtId="0" fontId="6" fillId="0" borderId="0" applyProtection="0"/>
    <xf numFmtId="0" fontId="25" fillId="0" borderId="0" applyProtection="0"/>
    <xf numFmtId="172" fontId="6" fillId="0" borderId="0" applyProtection="0"/>
    <xf numFmtId="0" fontId="7" fillId="0" borderId="0" applyProtection="0"/>
    <xf numFmtId="0" fontId="26" fillId="0" borderId="0" applyProtection="0"/>
    <xf numFmtId="0" fontId="8" fillId="0" borderId="0" applyProtection="0"/>
    <xf numFmtId="0" fontId="27" fillId="0" borderId="0" applyProtection="0"/>
    <xf numFmtId="0" fontId="6" fillId="0" borderId="52" applyProtection="0"/>
    <xf numFmtId="0" fontId="25" fillId="0" borderId="52" applyProtection="0"/>
    <xf numFmtId="0" fontId="6" fillId="0" borderId="0"/>
    <xf numFmtId="10" fontId="6" fillId="0" borderId="0" applyProtection="0"/>
    <xf numFmtId="0" fontId="6" fillId="0" borderId="0"/>
    <xf numFmtId="0" fontId="25" fillId="0" borderId="0"/>
    <xf numFmtId="2" fontId="6" fillId="0" borderId="0" applyProtection="0"/>
    <xf numFmtId="2" fontId="25" fillId="0" borderId="0" applyProtection="0"/>
    <xf numFmtId="4" fontId="6" fillId="0" borderId="0" applyProtection="0"/>
    <xf numFmtId="0" fontId="1" fillId="0" borderId="0"/>
    <xf numFmtId="43" fontId="1" fillId="0" borderId="0" applyFont="0" applyFill="0" applyBorder="0" applyAlignment="0" applyProtection="0"/>
    <xf numFmtId="0" fontId="1" fillId="0" borderId="0"/>
    <xf numFmtId="166" fontId="1" fillId="0" borderId="0" applyFont="0" applyFill="0" applyBorder="0" applyAlignment="0" applyProtection="0"/>
  </cellStyleXfs>
  <cellXfs count="118">
    <xf numFmtId="0" fontId="0" fillId="0" borderId="0" xfId="0"/>
    <xf numFmtId="0" fontId="29" fillId="0" borderId="31" xfId="0" applyFont="1" applyBorder="1" applyAlignment="1">
      <alignment horizontal="center" vertical="center"/>
    </xf>
    <xf numFmtId="0" fontId="31" fillId="0" borderId="0" xfId="0" applyFont="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30" fillId="0" borderId="0" xfId="0" applyFont="1" applyFill="1" applyAlignment="1">
      <alignment horizontal="center" vertical="center" wrapText="1"/>
    </xf>
    <xf numFmtId="0" fontId="32" fillId="0" borderId="0" xfId="0" applyFont="1" applyFill="1" applyAlignment="1">
      <alignment horizontal="center" vertical="center" wrapText="1"/>
    </xf>
    <xf numFmtId="0" fontId="30" fillId="2" borderId="53"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2" fillId="0" borderId="21" xfId="0" applyFont="1" applyFill="1" applyBorder="1" applyAlignment="1">
      <alignment horizontal="center" vertical="center" wrapText="1"/>
    </xf>
    <xf numFmtId="44" fontId="32" fillId="0" borderId="21" xfId="3" applyFont="1" applyFill="1" applyBorder="1" applyAlignment="1">
      <alignment horizontal="center" vertical="center" wrapText="1"/>
    </xf>
    <xf numFmtId="0" fontId="30" fillId="0" borderId="21" xfId="0" applyFont="1" applyFill="1" applyBorder="1" applyAlignment="1">
      <alignment horizontal="center" vertical="center" wrapText="1"/>
    </xf>
    <xf numFmtId="164" fontId="31" fillId="0" borderId="21" xfId="0" applyNumberFormat="1" applyFont="1" applyFill="1" applyBorder="1" applyAlignment="1">
      <alignment horizontal="center" vertical="center" wrapText="1"/>
    </xf>
    <xf numFmtId="165" fontId="32" fillId="0" borderId="30" xfId="1"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9" fontId="32" fillId="0" borderId="12" xfId="1" applyFont="1" applyFill="1" applyBorder="1" applyAlignment="1">
      <alignment horizontal="center" vertical="center" wrapText="1"/>
    </xf>
    <xf numFmtId="0" fontId="31" fillId="0" borderId="0" xfId="0" applyFont="1" applyFill="1" applyAlignment="1">
      <alignment vertical="center"/>
    </xf>
    <xf numFmtId="9" fontId="32" fillId="0" borderId="12" xfId="0" applyNumberFormat="1" applyFont="1" applyFill="1" applyBorder="1" applyAlignment="1">
      <alignment horizontal="center" vertical="center" wrapText="1"/>
    </xf>
    <xf numFmtId="6" fontId="32" fillId="0" borderId="7" xfId="0" applyNumberFormat="1"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4" xfId="0" applyFont="1" applyFill="1" applyBorder="1" applyAlignment="1">
      <alignment horizontal="center" vertical="center" wrapText="1"/>
    </xf>
    <xf numFmtId="9" fontId="32" fillId="0" borderId="15" xfId="0" applyNumberFormat="1" applyFont="1" applyFill="1" applyBorder="1" applyAlignment="1">
      <alignment horizontal="center" vertical="center" wrapText="1"/>
    </xf>
    <xf numFmtId="0" fontId="30"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9" xfId="0" applyFont="1" applyFill="1" applyBorder="1" applyAlignment="1">
      <alignment horizontal="center" vertical="center"/>
    </xf>
    <xf numFmtId="9" fontId="32" fillId="2" borderId="10" xfId="0" applyNumberFormat="1" applyFont="1" applyFill="1" applyBorder="1" applyAlignment="1">
      <alignment horizontal="center" vertical="center"/>
    </xf>
    <xf numFmtId="0" fontId="30" fillId="2" borderId="11"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xf>
    <xf numFmtId="9" fontId="32" fillId="2" borderId="12" xfId="1" applyFont="1" applyFill="1" applyBorder="1" applyAlignment="1">
      <alignment horizontal="center" vertical="center"/>
    </xf>
    <xf numFmtId="0" fontId="30"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2" fillId="2" borderId="22" xfId="0" applyFont="1" applyFill="1" applyBorder="1" applyAlignment="1">
      <alignment horizontal="center" vertical="center"/>
    </xf>
    <xf numFmtId="0" fontId="32" fillId="2" borderId="14" xfId="0" applyFont="1" applyFill="1" applyBorder="1" applyAlignment="1">
      <alignment horizontal="center" vertical="center"/>
    </xf>
    <xf numFmtId="9" fontId="32" fillId="2" borderId="15" xfId="1" applyFont="1" applyFill="1" applyBorder="1" applyAlignment="1">
      <alignment horizontal="center" vertical="center"/>
    </xf>
    <xf numFmtId="0" fontId="32" fillId="0" borderId="29" xfId="0" applyFont="1" applyFill="1" applyBorder="1" applyAlignment="1">
      <alignment horizontal="center" vertical="center" wrapText="1"/>
    </xf>
    <xf numFmtId="9" fontId="32" fillId="0" borderId="30" xfId="0" applyNumberFormat="1" applyFont="1" applyFill="1" applyBorder="1" applyAlignment="1">
      <alignment horizontal="center" vertical="center"/>
    </xf>
    <xf numFmtId="0" fontId="32" fillId="0" borderId="25" xfId="0" applyFont="1" applyFill="1" applyBorder="1" applyAlignment="1">
      <alignment horizontal="center" vertical="center" wrapText="1"/>
    </xf>
    <xf numFmtId="9" fontId="32" fillId="0" borderId="12" xfId="0" applyNumberFormat="1" applyFont="1" applyFill="1" applyBorder="1" applyAlignment="1">
      <alignment horizontal="center" vertical="center"/>
    </xf>
    <xf numFmtId="0" fontId="30" fillId="0" borderId="1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7" xfId="0" applyFont="1" applyFill="1" applyBorder="1" applyAlignment="1">
      <alignment horizontal="center" vertical="center"/>
    </xf>
    <xf numFmtId="9" fontId="32" fillId="0" borderId="18" xfId="1" applyFont="1" applyFill="1" applyBorder="1" applyAlignment="1">
      <alignment horizontal="center" vertical="center"/>
    </xf>
    <xf numFmtId="9" fontId="32" fillId="2" borderId="10" xfId="0" applyNumberFormat="1" applyFont="1" applyFill="1" applyBorder="1" applyAlignment="1">
      <alignment horizontal="center" vertical="center" wrapText="1"/>
    </xf>
    <xf numFmtId="164" fontId="32" fillId="2" borderId="25" xfId="2" applyNumberFormat="1" applyFont="1" applyFill="1" applyBorder="1" applyAlignment="1">
      <alignment horizontal="center" vertical="center"/>
    </xf>
    <xf numFmtId="9" fontId="32" fillId="2" borderId="25" xfId="1" applyFont="1" applyFill="1" applyBorder="1" applyAlignment="1">
      <alignment horizontal="center" vertical="center"/>
    </xf>
    <xf numFmtId="0" fontId="30" fillId="0" borderId="8"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2" fillId="0" borderId="34" xfId="0" applyFont="1" applyBorder="1" applyAlignment="1">
      <alignment horizontal="center" vertical="center" wrapText="1"/>
    </xf>
    <xf numFmtId="0" fontId="32" fillId="0" borderId="34" xfId="0" applyFont="1" applyFill="1" applyBorder="1" applyAlignment="1">
      <alignment horizontal="center" vertical="center" wrapText="1"/>
    </xf>
    <xf numFmtId="9" fontId="32" fillId="0" borderId="35" xfId="0" applyNumberFormat="1" applyFont="1" applyFill="1" applyBorder="1" applyAlignment="1">
      <alignment horizontal="center" vertical="center"/>
    </xf>
    <xf numFmtId="0" fontId="32" fillId="0" borderId="41" xfId="0" applyFont="1" applyFill="1" applyBorder="1" applyAlignment="1">
      <alignment horizontal="center" vertical="center" wrapText="1"/>
    </xf>
    <xf numFmtId="0" fontId="32" fillId="0" borderId="7" xfId="0" applyFont="1" applyBorder="1" applyAlignment="1">
      <alignment horizontal="center" vertical="center" wrapText="1"/>
    </xf>
    <xf numFmtId="0" fontId="32" fillId="0" borderId="42"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22" xfId="0" applyFont="1" applyFill="1" applyBorder="1" applyAlignment="1">
      <alignment horizontal="center" vertical="center" wrapText="1"/>
    </xf>
    <xf numFmtId="9" fontId="32" fillId="0" borderId="39" xfId="0" applyNumberFormat="1" applyFont="1" applyFill="1" applyBorder="1" applyAlignment="1">
      <alignment horizontal="center" vertical="center"/>
    </xf>
    <xf numFmtId="0" fontId="30" fillId="2" borderId="28"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21" xfId="0" applyFont="1" applyFill="1" applyBorder="1" applyAlignment="1">
      <alignment horizontal="center" vertical="center"/>
    </xf>
    <xf numFmtId="9" fontId="32" fillId="2" borderId="30" xfId="1" applyFont="1" applyFill="1" applyBorder="1" applyAlignment="1">
      <alignment horizontal="center" vertical="center"/>
    </xf>
    <xf numFmtId="0" fontId="32" fillId="2" borderId="7" xfId="0" applyFont="1" applyFill="1" applyBorder="1" applyAlignment="1">
      <alignment horizontal="center" vertical="center" wrapText="1"/>
    </xf>
    <xf numFmtId="9" fontId="32" fillId="2" borderId="7" xfId="0" applyNumberFormat="1" applyFont="1" applyFill="1" applyBorder="1" applyAlignment="1">
      <alignment horizontal="center" vertical="center" wrapText="1"/>
    </xf>
    <xf numFmtId="9" fontId="32" fillId="2" borderId="26" xfId="0" applyNumberFormat="1" applyFont="1" applyFill="1" applyBorder="1" applyAlignment="1">
      <alignment horizontal="center" vertical="center" wrapText="1"/>
    </xf>
    <xf numFmtId="0" fontId="32" fillId="0" borderId="25" xfId="0" applyFont="1" applyFill="1" applyBorder="1" applyAlignment="1">
      <alignment horizontal="center" vertical="center"/>
    </xf>
    <xf numFmtId="0" fontId="32" fillId="0" borderId="17"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165" fontId="32" fillId="2" borderId="12" xfId="1" applyNumberFormat="1" applyFont="1" applyFill="1" applyBorder="1" applyAlignment="1">
      <alignment horizontal="center" vertical="center"/>
    </xf>
    <xf numFmtId="0" fontId="30" fillId="2" borderId="16"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27" xfId="0" applyFont="1" applyFill="1" applyBorder="1" applyAlignment="1">
      <alignment horizontal="center" vertical="center" wrapText="1"/>
    </xf>
    <xf numFmtId="9" fontId="32" fillId="2" borderId="18" xfId="0" applyNumberFormat="1" applyFont="1" applyFill="1" applyBorder="1" applyAlignment="1">
      <alignment horizontal="center" vertical="center"/>
    </xf>
    <xf numFmtId="0" fontId="32" fillId="2" borderId="22" xfId="0" applyFont="1" applyFill="1" applyBorder="1" applyAlignment="1">
      <alignment horizontal="center" vertical="center" wrapText="1"/>
    </xf>
    <xf numFmtId="0" fontId="32" fillId="2" borderId="26" xfId="0" applyFont="1" applyFill="1" applyBorder="1" applyAlignment="1">
      <alignment horizontal="center" vertical="center" wrapText="1"/>
    </xf>
    <xf numFmtId="9" fontId="32" fillId="2" borderId="15" xfId="0" applyNumberFormat="1" applyFont="1" applyFill="1" applyBorder="1" applyAlignment="1">
      <alignment horizontal="center" vertical="center"/>
    </xf>
    <xf numFmtId="0" fontId="32" fillId="0" borderId="9" xfId="0" applyFont="1" applyFill="1" applyBorder="1" applyAlignment="1">
      <alignment horizontal="center" vertical="center" wrapText="1"/>
    </xf>
    <xf numFmtId="0" fontId="32" fillId="0" borderId="9"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4" xfId="0" applyFont="1" applyFill="1" applyBorder="1" applyAlignment="1">
      <alignment horizontal="center" vertical="center" wrapText="1"/>
    </xf>
    <xf numFmtId="9" fontId="32" fillId="0" borderId="10" xfId="0" applyNumberFormat="1" applyFont="1" applyFill="1" applyBorder="1" applyAlignment="1">
      <alignment horizontal="center" vertical="center"/>
    </xf>
    <xf numFmtId="0" fontId="32" fillId="0" borderId="25" xfId="0" applyFont="1" applyBorder="1" applyAlignment="1">
      <alignment horizontal="center" vertical="center" wrapText="1"/>
    </xf>
    <xf numFmtId="9" fontId="32" fillId="0" borderId="12" xfId="1" applyFont="1" applyFill="1" applyBorder="1" applyAlignment="1">
      <alignment horizontal="center" vertical="center"/>
    </xf>
    <xf numFmtId="0" fontId="32" fillId="0" borderId="17" xfId="0" applyFont="1" applyBorder="1" applyAlignment="1">
      <alignment horizontal="center" vertical="center" wrapText="1"/>
    </xf>
    <xf numFmtId="0" fontId="32" fillId="0" borderId="27" xfId="0" applyFont="1" applyBorder="1" applyAlignment="1">
      <alignment horizontal="center" vertical="center" wrapText="1"/>
    </xf>
    <xf numFmtId="0" fontId="32" fillId="2" borderId="24" xfId="0" applyFont="1" applyFill="1" applyBorder="1" applyAlignment="1">
      <alignment horizontal="center" vertical="center" wrapText="1"/>
    </xf>
    <xf numFmtId="0" fontId="32" fillId="2" borderId="24" xfId="0" applyFont="1" applyFill="1" applyBorder="1" applyAlignment="1">
      <alignment horizontal="center" vertical="center"/>
    </xf>
    <xf numFmtId="9" fontId="32" fillId="2" borderId="30" xfId="0" applyNumberFormat="1" applyFont="1" applyFill="1" applyBorder="1" applyAlignment="1">
      <alignment horizontal="center" vertical="center"/>
    </xf>
    <xf numFmtId="0" fontId="30" fillId="0" borderId="36" xfId="0" applyFont="1" applyBorder="1" applyAlignment="1">
      <alignment horizontal="left" vertical="top" wrapText="1"/>
    </xf>
    <xf numFmtId="0" fontId="30" fillId="0" borderId="37" xfId="0" applyFont="1" applyBorder="1" applyAlignment="1">
      <alignment horizontal="left" vertical="top"/>
    </xf>
    <xf numFmtId="0" fontId="30" fillId="0" borderId="38" xfId="0" applyFont="1" applyBorder="1" applyAlignment="1">
      <alignment horizontal="left" vertical="top"/>
    </xf>
    <xf numFmtId="0" fontId="30"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Fill="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1" fillId="2" borderId="0" xfId="0" applyFont="1" applyFill="1" applyAlignment="1">
      <alignment vertical="center"/>
    </xf>
  </cellXfs>
  <cellStyles count="98">
    <cellStyle name="20% - Énfasis1 2" xfId="10"/>
    <cellStyle name="20% - Énfasis2 2" xfId="11"/>
    <cellStyle name="20% - Énfasis3 2" xfId="12"/>
    <cellStyle name="20% - Énfasis4 2" xfId="13"/>
    <cellStyle name="20% - Énfasis5 2" xfId="14"/>
    <cellStyle name="20% - Énfasis6 2" xfId="15"/>
    <cellStyle name="40% - Énfasis1 2" xfId="16"/>
    <cellStyle name="40% - Énfasis2 2" xfId="17"/>
    <cellStyle name="40% - Énfasis3 2" xfId="18"/>
    <cellStyle name="40% - Énfasis4 2" xfId="19"/>
    <cellStyle name="40% - Énfasis5 2" xfId="20"/>
    <cellStyle name="40% - Énfasis6 2" xfId="21"/>
    <cellStyle name="60% - Énfasis1 2" xfId="22"/>
    <cellStyle name="60% - Énfasis2 2" xfId="23"/>
    <cellStyle name="60% - Énfasis3 2" xfId="24"/>
    <cellStyle name="60% - Énfasis4 2" xfId="25"/>
    <cellStyle name="60% - Énfasis5 2" xfId="26"/>
    <cellStyle name="60% - Énfasis6 2" xfId="27"/>
    <cellStyle name="Buena 2" xfId="28"/>
    <cellStyle name="Cálculo 2" xfId="29"/>
    <cellStyle name="Celda de comprobación 2" xfId="30"/>
    <cellStyle name="Celda vinculada 2" xfId="31"/>
    <cellStyle name="Comma0" xfId="32"/>
    <cellStyle name="Currency [0]_PAC1995" xfId="33"/>
    <cellStyle name="Currency_PAC1995" xfId="34"/>
    <cellStyle name="Encabezado 4 2" xfId="35"/>
    <cellStyle name="Énfasis1 2" xfId="36"/>
    <cellStyle name="Énfasis2 2" xfId="37"/>
    <cellStyle name="Énfasis3 2" xfId="38"/>
    <cellStyle name="Énfasis4 2" xfId="39"/>
    <cellStyle name="Énfasis5 2" xfId="40"/>
    <cellStyle name="Énfasis6 2" xfId="41"/>
    <cellStyle name="Entrada 2" xfId="42"/>
    <cellStyle name="Euro" xfId="43"/>
    <cellStyle name="Euro 2" xfId="44"/>
    <cellStyle name="Incorrecto 2" xfId="45"/>
    <cellStyle name="Millares" xfId="2" builtinId="3"/>
    <cellStyle name="Millares 11" xfId="97"/>
    <cellStyle name="Millares 2" xfId="46"/>
    <cellStyle name="Millares 2 2" xfId="47"/>
    <cellStyle name="Millares 3" xfId="4"/>
    <cellStyle name="Millares 3 2" xfId="48"/>
    <cellStyle name="Millares 4" xfId="49"/>
    <cellStyle name="Millares 5" xfId="50"/>
    <cellStyle name="Millares 6" xfId="51"/>
    <cellStyle name="Millares 7" xfId="5"/>
    <cellStyle name="Millares 7 2" xfId="52"/>
    <cellStyle name="Millares 7 3" xfId="95"/>
    <cellStyle name="Millares 8" xfId="53"/>
    <cellStyle name="Millares 9" xfId="54"/>
    <cellStyle name="Moneda" xfId="3" builtinId="4"/>
    <cellStyle name="Moneda 2" xfId="56"/>
    <cellStyle name="Moneda 3" xfId="55"/>
    <cellStyle name="Moneda 4" xfId="9"/>
    <cellStyle name="Neutral 2" xfId="57"/>
    <cellStyle name="Normal" xfId="0" builtinId="0"/>
    <cellStyle name="Normal 15" xfId="96"/>
    <cellStyle name="Normal 2" xfId="6"/>
    <cellStyle name="Normal 3" xfId="7"/>
    <cellStyle name="Normal 3 2" xfId="59"/>
    <cellStyle name="Normal 3 3" xfId="58"/>
    <cellStyle name="Normal 4" xfId="60"/>
    <cellStyle name="Normal 5" xfId="61"/>
    <cellStyle name="Normal 5 5" xfId="94"/>
    <cellStyle name="Normal 6" xfId="62"/>
    <cellStyle name="Normal 7" xfId="63"/>
    <cellStyle name="Notas 2" xfId="64"/>
    <cellStyle name="Notas 3" xfId="65"/>
    <cellStyle name="Porcentaje" xfId="1" builtinId="5"/>
    <cellStyle name="Porcentual 2" xfId="66"/>
    <cellStyle name="Porcentual 3" xfId="67"/>
    <cellStyle name="Porcentual 4" xfId="68"/>
    <cellStyle name="Porcentual 7 3" xfId="8"/>
    <cellStyle name="Salida 2" xfId="69"/>
    <cellStyle name="Text" xfId="70"/>
    <cellStyle name="Text 2" xfId="71"/>
    <cellStyle name="Texto de advertencia 2" xfId="72"/>
    <cellStyle name="Texto explicativo 2" xfId="73"/>
    <cellStyle name="Título 2 2" xfId="74"/>
    <cellStyle name="Título 3 2" xfId="75"/>
    <cellStyle name="Título 4" xfId="76"/>
    <cellStyle name="Total 2" xfId="77"/>
    <cellStyle name="ДАТА" xfId="78"/>
    <cellStyle name="ДАТА 2" xfId="79"/>
    <cellStyle name="ДЕНЕЖНЫЙ_BOPENGC" xfId="80"/>
    <cellStyle name="ЗАГОЛОВОК1" xfId="81"/>
    <cellStyle name="ЗАГОЛОВОК1 2" xfId="82"/>
    <cellStyle name="ЗАГОЛОВОК2" xfId="83"/>
    <cellStyle name="ЗАГОЛОВОК2 2" xfId="84"/>
    <cellStyle name="ИТОГОВЫЙ" xfId="85"/>
    <cellStyle name="ИТОГОВЫЙ 2" xfId="86"/>
    <cellStyle name="Обычный_BOPENGC" xfId="87"/>
    <cellStyle name="ПРОЦЕНТНЫЙ_BOPENGC" xfId="88"/>
    <cellStyle name="ТЕКСТ" xfId="89"/>
    <cellStyle name="ТЕКСТ 2" xfId="90"/>
    <cellStyle name="ФИКСИРОВАННЫЙ" xfId="91"/>
    <cellStyle name="ФИКСИРОВАННЫЙ 2" xfId="92"/>
    <cellStyle name="ФИНАНСОВЫЙ_BOPENGC"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461963</xdr:colOff>
      <xdr:row>0</xdr:row>
      <xdr:rowOff>83343</xdr:rowOff>
    </xdr:from>
    <xdr:ext cx="847725" cy="491410"/>
    <xdr:pic>
      <xdr:nvPicPr>
        <xdr:cNvPr id="2" name="24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3" y="83343"/>
          <a:ext cx="847725" cy="491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80" zoomScaleNormal="80" workbookViewId="0">
      <selection activeCell="B9" sqref="B9:B11"/>
    </sheetView>
  </sheetViews>
  <sheetFormatPr baseColWidth="10" defaultRowHeight="59.25" customHeight="1"/>
  <cols>
    <col min="1" max="1" width="28.5703125" style="104" customWidth="1"/>
    <col min="2" max="2" width="28.5703125" style="105" customWidth="1"/>
    <col min="3" max="3" width="33.7109375" style="106" customWidth="1"/>
    <col min="4" max="4" width="25" style="106" customWidth="1"/>
    <col min="5" max="5" width="28" style="105" customWidth="1"/>
    <col min="6" max="7" width="24.42578125" style="105" customWidth="1"/>
    <col min="8" max="8" width="28.5703125" style="107" customWidth="1"/>
    <col min="9" max="16384" width="11.42578125" style="2"/>
  </cols>
  <sheetData>
    <row r="1" spans="1:8" ht="6.75" customHeight="1">
      <c r="A1" s="1"/>
      <c r="B1" s="108" t="s">
        <v>0</v>
      </c>
      <c r="C1" s="109"/>
      <c r="D1" s="109"/>
      <c r="E1" s="109"/>
      <c r="F1" s="109"/>
      <c r="G1" s="109"/>
      <c r="H1" s="110"/>
    </row>
    <row r="2" spans="1:8" ht="13.5" customHeight="1">
      <c r="A2" s="3"/>
      <c r="B2" s="111"/>
      <c r="C2" s="112"/>
      <c r="D2" s="112"/>
      <c r="E2" s="112"/>
      <c r="F2" s="112"/>
      <c r="G2" s="112"/>
      <c r="H2" s="113"/>
    </row>
    <row r="3" spans="1:8" ht="6.75" customHeight="1" thickBot="1">
      <c r="A3" s="3"/>
      <c r="B3" s="114"/>
      <c r="C3" s="115"/>
      <c r="D3" s="115"/>
      <c r="E3" s="115"/>
      <c r="F3" s="115"/>
      <c r="G3" s="115"/>
      <c r="H3" s="116"/>
    </row>
    <row r="4" spans="1:8" ht="11.25" customHeight="1">
      <c r="A4" s="3"/>
      <c r="B4" s="108" t="s">
        <v>158</v>
      </c>
      <c r="C4" s="109"/>
      <c r="D4" s="109"/>
      <c r="E4" s="109"/>
      <c r="F4" s="109"/>
      <c r="G4" s="109"/>
      <c r="H4" s="110"/>
    </row>
    <row r="5" spans="1:8" ht="11.25" customHeight="1">
      <c r="A5" s="3"/>
      <c r="B5" s="111"/>
      <c r="C5" s="112"/>
      <c r="D5" s="112"/>
      <c r="E5" s="112"/>
      <c r="F5" s="112"/>
      <c r="G5" s="112"/>
      <c r="H5" s="113"/>
    </row>
    <row r="6" spans="1:8" ht="11.25" customHeight="1" thickBot="1">
      <c r="A6" s="4"/>
      <c r="B6" s="114"/>
      <c r="C6" s="115"/>
      <c r="D6" s="115"/>
      <c r="E6" s="115"/>
      <c r="F6" s="115"/>
      <c r="G6" s="115"/>
      <c r="H6" s="116"/>
    </row>
    <row r="7" spans="1:8" ht="17.25" customHeight="1" thickBot="1">
      <c r="A7" s="5"/>
      <c r="B7" s="6"/>
      <c r="C7" s="6"/>
      <c r="D7" s="6"/>
      <c r="E7" s="6"/>
      <c r="F7" s="6"/>
      <c r="G7" s="6"/>
      <c r="H7" s="6"/>
    </row>
    <row r="8" spans="1:8" ht="59.25" customHeight="1" thickBot="1">
      <c r="A8" s="7" t="s">
        <v>1</v>
      </c>
      <c r="B8" s="8" t="s">
        <v>9</v>
      </c>
      <c r="C8" s="8" t="s">
        <v>10</v>
      </c>
      <c r="D8" s="8" t="s">
        <v>17</v>
      </c>
      <c r="E8" s="8" t="s">
        <v>22</v>
      </c>
      <c r="F8" s="8" t="s">
        <v>120</v>
      </c>
      <c r="G8" s="9" t="s">
        <v>121</v>
      </c>
      <c r="H8" s="9" t="s">
        <v>38</v>
      </c>
    </row>
    <row r="9" spans="1:8" ht="59.25" customHeight="1">
      <c r="A9" s="10" t="s">
        <v>3</v>
      </c>
      <c r="B9" s="11" t="s">
        <v>11</v>
      </c>
      <c r="C9" s="12" t="s">
        <v>118</v>
      </c>
      <c r="D9" s="13" t="s">
        <v>107</v>
      </c>
      <c r="E9" s="14">
        <v>60502676075</v>
      </c>
      <c r="F9" s="15" t="s">
        <v>18</v>
      </c>
      <c r="G9" s="16" t="s">
        <v>18</v>
      </c>
      <c r="H9" s="17" t="s">
        <v>18</v>
      </c>
    </row>
    <row r="10" spans="1:8" ht="69.75" customHeight="1">
      <c r="A10" s="18"/>
      <c r="B10" s="19"/>
      <c r="C10" s="20" t="s">
        <v>105</v>
      </c>
      <c r="D10" s="21" t="s">
        <v>96</v>
      </c>
      <c r="E10" s="21" t="s">
        <v>106</v>
      </c>
      <c r="F10" s="21" t="s">
        <v>119</v>
      </c>
      <c r="G10" s="21" t="s">
        <v>119</v>
      </c>
      <c r="H10" s="22">
        <v>1</v>
      </c>
    </row>
    <row r="11" spans="1:8" s="23" customFormat="1" ht="59.25" customHeight="1">
      <c r="A11" s="18"/>
      <c r="B11" s="19"/>
      <c r="C11" s="21" t="s">
        <v>31</v>
      </c>
      <c r="D11" s="21" t="s">
        <v>32</v>
      </c>
      <c r="E11" s="21" t="s">
        <v>37</v>
      </c>
      <c r="F11" s="21" t="s">
        <v>136</v>
      </c>
      <c r="G11" s="21" t="s">
        <v>136</v>
      </c>
      <c r="H11" s="22">
        <v>1</v>
      </c>
    </row>
    <row r="12" spans="1:8" s="23" customFormat="1" ht="59.25" customHeight="1">
      <c r="A12" s="18"/>
      <c r="B12" s="19" t="s">
        <v>12</v>
      </c>
      <c r="C12" s="21" t="s">
        <v>20</v>
      </c>
      <c r="D12" s="21" t="s">
        <v>19</v>
      </c>
      <c r="E12" s="21" t="s">
        <v>21</v>
      </c>
      <c r="F12" s="21" t="s">
        <v>137</v>
      </c>
      <c r="G12" s="21" t="s">
        <v>137</v>
      </c>
      <c r="H12" s="24">
        <v>1</v>
      </c>
    </row>
    <row r="13" spans="1:8" s="23" customFormat="1" ht="86.25" customHeight="1">
      <c r="A13" s="18"/>
      <c r="B13" s="19"/>
      <c r="C13" s="21" t="s">
        <v>164</v>
      </c>
      <c r="D13" s="21" t="s">
        <v>154</v>
      </c>
      <c r="E13" s="25" t="s">
        <v>155</v>
      </c>
      <c r="F13" s="21" t="s">
        <v>18</v>
      </c>
      <c r="G13" s="21" t="s">
        <v>156</v>
      </c>
      <c r="H13" s="24">
        <v>0.55000000000000004</v>
      </c>
    </row>
    <row r="14" spans="1:8" s="23" customFormat="1" ht="59.25" customHeight="1">
      <c r="A14" s="18"/>
      <c r="B14" s="19" t="s">
        <v>13</v>
      </c>
      <c r="C14" s="21" t="s">
        <v>100</v>
      </c>
      <c r="D14" s="21" t="s">
        <v>108</v>
      </c>
      <c r="E14" s="21" t="s">
        <v>101</v>
      </c>
      <c r="F14" s="21" t="s">
        <v>138</v>
      </c>
      <c r="G14" s="21" t="s">
        <v>138</v>
      </c>
      <c r="H14" s="24">
        <v>1</v>
      </c>
    </row>
    <row r="15" spans="1:8" s="23" customFormat="1" ht="93" customHeight="1" thickBot="1">
      <c r="A15" s="26"/>
      <c r="B15" s="27"/>
      <c r="C15" s="28" t="s">
        <v>97</v>
      </c>
      <c r="D15" s="28" t="s">
        <v>98</v>
      </c>
      <c r="E15" s="28" t="s">
        <v>99</v>
      </c>
      <c r="F15" s="28" t="s">
        <v>123</v>
      </c>
      <c r="G15" s="28" t="s">
        <v>122</v>
      </c>
      <c r="H15" s="29">
        <v>1</v>
      </c>
    </row>
    <row r="16" spans="1:8" ht="101.25" customHeight="1">
      <c r="A16" s="30" t="s">
        <v>5</v>
      </c>
      <c r="B16" s="31" t="s">
        <v>11</v>
      </c>
      <c r="C16" s="31" t="s">
        <v>90</v>
      </c>
      <c r="D16" s="32" t="s">
        <v>91</v>
      </c>
      <c r="E16" s="33" t="s">
        <v>92</v>
      </c>
      <c r="F16" s="33" t="s">
        <v>139</v>
      </c>
      <c r="G16" s="33" t="s">
        <v>140</v>
      </c>
      <c r="H16" s="34">
        <v>0.5</v>
      </c>
    </row>
    <row r="17" spans="1:8" ht="59.25" customHeight="1">
      <c r="A17" s="35"/>
      <c r="B17" s="36" t="s">
        <v>12</v>
      </c>
      <c r="C17" s="36" t="s">
        <v>88</v>
      </c>
      <c r="D17" s="36" t="s">
        <v>33</v>
      </c>
      <c r="E17" s="37" t="s">
        <v>89</v>
      </c>
      <c r="F17" s="37" t="s">
        <v>89</v>
      </c>
      <c r="G17" s="37" t="s">
        <v>89</v>
      </c>
      <c r="H17" s="38">
        <v>1</v>
      </c>
    </row>
    <row r="18" spans="1:8" ht="59.25" customHeight="1" thickBot="1">
      <c r="A18" s="39"/>
      <c r="B18" s="40" t="s">
        <v>13</v>
      </c>
      <c r="C18" s="40" t="s">
        <v>93</v>
      </c>
      <c r="D18" s="41" t="s">
        <v>95</v>
      </c>
      <c r="E18" s="42" t="s">
        <v>94</v>
      </c>
      <c r="F18" s="43" t="s">
        <v>141</v>
      </c>
      <c r="G18" s="43" t="s">
        <v>142</v>
      </c>
      <c r="H18" s="44">
        <v>1</v>
      </c>
    </row>
    <row r="19" spans="1:8" ht="59.25" customHeight="1">
      <c r="A19" s="10" t="s">
        <v>6</v>
      </c>
      <c r="B19" s="13" t="s">
        <v>11</v>
      </c>
      <c r="C19" s="13" t="s">
        <v>135</v>
      </c>
      <c r="D19" s="21" t="s">
        <v>33</v>
      </c>
      <c r="E19" s="45" t="s">
        <v>132</v>
      </c>
      <c r="F19" s="45" t="s">
        <v>143</v>
      </c>
      <c r="G19" s="45" t="s">
        <v>143</v>
      </c>
      <c r="H19" s="46">
        <v>1</v>
      </c>
    </row>
    <row r="20" spans="1:8" ht="137.25" customHeight="1">
      <c r="A20" s="18"/>
      <c r="B20" s="21" t="s">
        <v>12</v>
      </c>
      <c r="C20" s="21" t="s">
        <v>85</v>
      </c>
      <c r="D20" s="47" t="s">
        <v>109</v>
      </c>
      <c r="E20" s="47" t="s">
        <v>110</v>
      </c>
      <c r="F20" s="47" t="s">
        <v>110</v>
      </c>
      <c r="G20" s="47" t="s">
        <v>110</v>
      </c>
      <c r="H20" s="48">
        <v>1</v>
      </c>
    </row>
    <row r="21" spans="1:8" ht="66.75" customHeight="1" thickBot="1">
      <c r="A21" s="49"/>
      <c r="B21" s="50" t="s">
        <v>13</v>
      </c>
      <c r="C21" s="50" t="s">
        <v>86</v>
      </c>
      <c r="D21" s="51" t="s">
        <v>87</v>
      </c>
      <c r="E21" s="52" t="s">
        <v>35</v>
      </c>
      <c r="F21" s="52" t="s">
        <v>18</v>
      </c>
      <c r="G21" s="52" t="s">
        <v>18</v>
      </c>
      <c r="H21" s="53" t="s">
        <v>18</v>
      </c>
    </row>
    <row r="22" spans="1:8" ht="81.75" customHeight="1">
      <c r="A22" s="30" t="s">
        <v>4</v>
      </c>
      <c r="B22" s="31" t="s">
        <v>11</v>
      </c>
      <c r="C22" s="31" t="s">
        <v>104</v>
      </c>
      <c r="D22" s="31" t="s">
        <v>87</v>
      </c>
      <c r="E22" s="31" t="s">
        <v>144</v>
      </c>
      <c r="F22" s="31" t="s">
        <v>124</v>
      </c>
      <c r="G22" s="31" t="s">
        <v>145</v>
      </c>
      <c r="H22" s="54">
        <f>1/3</f>
        <v>0.33333333333333331</v>
      </c>
    </row>
    <row r="23" spans="1:8" s="117" customFormat="1" ht="43.5" customHeight="1">
      <c r="A23" s="35"/>
      <c r="B23" s="83" t="s">
        <v>12</v>
      </c>
      <c r="C23" s="36" t="s">
        <v>34</v>
      </c>
      <c r="D23" s="36" t="s">
        <v>36</v>
      </c>
      <c r="E23" s="36" t="s">
        <v>102</v>
      </c>
      <c r="F23" s="36" t="s">
        <v>159</v>
      </c>
      <c r="G23" s="36" t="s">
        <v>160</v>
      </c>
      <c r="H23" s="38">
        <f>127.57/221.99</f>
        <v>0.57466552547412042</v>
      </c>
    </row>
    <row r="24" spans="1:8" s="117" customFormat="1" ht="59.25" customHeight="1">
      <c r="A24" s="35"/>
      <c r="B24" s="70"/>
      <c r="C24" s="36" t="s">
        <v>111</v>
      </c>
      <c r="D24" s="36" t="s">
        <v>103</v>
      </c>
      <c r="E24" s="36" t="s">
        <v>161</v>
      </c>
      <c r="F24" s="36" t="s">
        <v>162</v>
      </c>
      <c r="G24" s="36" t="s">
        <v>163</v>
      </c>
      <c r="H24" s="38">
        <f>181.81/197.47</f>
        <v>0.92069681470603126</v>
      </c>
    </row>
    <row r="25" spans="1:8" ht="59.25" customHeight="1" thickBot="1">
      <c r="A25" s="35"/>
      <c r="B25" s="71" t="s">
        <v>13</v>
      </c>
      <c r="C25" s="36" t="s">
        <v>84</v>
      </c>
      <c r="D25" s="36" t="s">
        <v>125</v>
      </c>
      <c r="E25" s="36" t="s">
        <v>126</v>
      </c>
      <c r="F25" s="55" t="s">
        <v>18</v>
      </c>
      <c r="G25" s="56" t="s">
        <v>18</v>
      </c>
      <c r="H25" s="38" t="s">
        <v>18</v>
      </c>
    </row>
    <row r="26" spans="1:8" ht="59.25" customHeight="1">
      <c r="A26" s="57" t="s">
        <v>2</v>
      </c>
      <c r="B26" s="58" t="s">
        <v>11</v>
      </c>
      <c r="C26" s="59" t="s">
        <v>78</v>
      </c>
      <c r="D26" s="59" t="s">
        <v>79</v>
      </c>
      <c r="E26" s="60" t="s">
        <v>80</v>
      </c>
      <c r="F26" s="59" t="s">
        <v>80</v>
      </c>
      <c r="G26" s="59" t="s">
        <v>80</v>
      </c>
      <c r="H26" s="61">
        <v>1</v>
      </c>
    </row>
    <row r="27" spans="1:8" ht="59.25" customHeight="1">
      <c r="A27" s="10"/>
      <c r="B27" s="62"/>
      <c r="C27" s="63" t="s">
        <v>81</v>
      </c>
      <c r="D27" s="63" t="s">
        <v>82</v>
      </c>
      <c r="E27" s="21" t="s">
        <v>83</v>
      </c>
      <c r="F27" s="63" t="s">
        <v>83</v>
      </c>
      <c r="G27" s="63" t="s">
        <v>83</v>
      </c>
      <c r="H27" s="48">
        <v>1</v>
      </c>
    </row>
    <row r="28" spans="1:8" ht="59.25" customHeight="1">
      <c r="A28" s="18"/>
      <c r="B28" s="64" t="s">
        <v>12</v>
      </c>
      <c r="C28" s="63" t="s">
        <v>72</v>
      </c>
      <c r="D28" s="63" t="s">
        <v>73</v>
      </c>
      <c r="E28" s="21" t="s">
        <v>74</v>
      </c>
      <c r="F28" s="63" t="s">
        <v>74</v>
      </c>
      <c r="G28" s="63" t="s">
        <v>74</v>
      </c>
      <c r="H28" s="48">
        <v>1</v>
      </c>
    </row>
    <row r="29" spans="1:8" ht="59.25" customHeight="1" thickBot="1">
      <c r="A29" s="26"/>
      <c r="B29" s="65" t="s">
        <v>13</v>
      </c>
      <c r="C29" s="66" t="s">
        <v>75</v>
      </c>
      <c r="D29" s="66" t="s">
        <v>76</v>
      </c>
      <c r="E29" s="67" t="s">
        <v>77</v>
      </c>
      <c r="F29" s="66" t="s">
        <v>146</v>
      </c>
      <c r="G29" s="66" t="s">
        <v>146</v>
      </c>
      <c r="H29" s="68">
        <v>1</v>
      </c>
    </row>
    <row r="30" spans="1:8" ht="59.25" customHeight="1">
      <c r="A30" s="69" t="s">
        <v>8</v>
      </c>
      <c r="B30" s="70" t="s">
        <v>11</v>
      </c>
      <c r="C30" s="71" t="s">
        <v>23</v>
      </c>
      <c r="D30" s="71" t="s">
        <v>24</v>
      </c>
      <c r="E30" s="71" t="s">
        <v>25</v>
      </c>
      <c r="F30" s="72" t="s">
        <v>25</v>
      </c>
      <c r="G30" s="72" t="s">
        <v>25</v>
      </c>
      <c r="H30" s="73">
        <v>1</v>
      </c>
    </row>
    <row r="31" spans="1:8" ht="99" customHeight="1">
      <c r="A31" s="35"/>
      <c r="B31" s="74"/>
      <c r="C31" s="36" t="s">
        <v>67</v>
      </c>
      <c r="D31" s="36" t="s">
        <v>68</v>
      </c>
      <c r="E31" s="36" t="s">
        <v>69</v>
      </c>
      <c r="F31" s="36" t="s">
        <v>69</v>
      </c>
      <c r="G31" s="36" t="s">
        <v>69</v>
      </c>
      <c r="H31" s="38">
        <v>1</v>
      </c>
    </row>
    <row r="32" spans="1:8" ht="59.25" customHeight="1">
      <c r="A32" s="35"/>
      <c r="B32" s="32" t="s">
        <v>12</v>
      </c>
      <c r="C32" s="36" t="s">
        <v>26</v>
      </c>
      <c r="D32" s="36" t="s">
        <v>70</v>
      </c>
      <c r="E32" s="36" t="s">
        <v>66</v>
      </c>
      <c r="F32" s="75" t="s">
        <v>71</v>
      </c>
      <c r="G32" s="75" t="s">
        <v>71</v>
      </c>
      <c r="H32" s="38">
        <v>1</v>
      </c>
    </row>
    <row r="33" spans="1:8" ht="117.75" customHeight="1" thickBot="1">
      <c r="A33" s="39"/>
      <c r="B33" s="40" t="s">
        <v>13</v>
      </c>
      <c r="C33" s="40" t="s">
        <v>112</v>
      </c>
      <c r="D33" s="40" t="s">
        <v>147</v>
      </c>
      <c r="E33" s="40" t="s">
        <v>148</v>
      </c>
      <c r="F33" s="76" t="s">
        <v>18</v>
      </c>
      <c r="G33" s="76" t="s">
        <v>18</v>
      </c>
      <c r="H33" s="44" t="s">
        <v>18</v>
      </c>
    </row>
    <row r="34" spans="1:8" s="23" customFormat="1" ht="59.25" customHeight="1">
      <c r="A34" s="10" t="s">
        <v>14</v>
      </c>
      <c r="B34" s="13" t="s">
        <v>11</v>
      </c>
      <c r="C34" s="13" t="s">
        <v>65</v>
      </c>
      <c r="D34" s="45" t="s">
        <v>113</v>
      </c>
      <c r="E34" s="77" t="s">
        <v>114</v>
      </c>
      <c r="F34" s="45" t="s">
        <v>129</v>
      </c>
      <c r="G34" s="45" t="s">
        <v>133</v>
      </c>
      <c r="H34" s="46">
        <v>1</v>
      </c>
    </row>
    <row r="35" spans="1:8" s="23" customFormat="1" ht="59.25" customHeight="1">
      <c r="A35" s="18"/>
      <c r="B35" s="78" t="s">
        <v>12</v>
      </c>
      <c r="C35" s="21" t="s">
        <v>60</v>
      </c>
      <c r="D35" s="47" t="s">
        <v>61</v>
      </c>
      <c r="E35" s="77" t="s">
        <v>114</v>
      </c>
      <c r="F35" s="77" t="s">
        <v>18</v>
      </c>
      <c r="G35" s="77" t="s">
        <v>18</v>
      </c>
      <c r="H35" s="48" t="s">
        <v>18</v>
      </c>
    </row>
    <row r="36" spans="1:8" s="23" customFormat="1" ht="59.25" customHeight="1">
      <c r="A36" s="49"/>
      <c r="B36" s="79"/>
      <c r="C36" s="21" t="s">
        <v>62</v>
      </c>
      <c r="D36" s="47" t="s">
        <v>61</v>
      </c>
      <c r="E36" s="77" t="s">
        <v>114</v>
      </c>
      <c r="F36" s="77" t="s">
        <v>18</v>
      </c>
      <c r="G36" s="77" t="s">
        <v>18</v>
      </c>
      <c r="H36" s="48" t="s">
        <v>18</v>
      </c>
    </row>
    <row r="37" spans="1:8" s="23" customFormat="1" ht="59.25" customHeight="1">
      <c r="A37" s="49"/>
      <c r="B37" s="11"/>
      <c r="C37" s="21" t="s">
        <v>63</v>
      </c>
      <c r="D37" s="47" t="s">
        <v>61</v>
      </c>
      <c r="E37" s="77" t="s">
        <v>114</v>
      </c>
      <c r="F37" s="77" t="s">
        <v>18</v>
      </c>
      <c r="G37" s="77" t="s">
        <v>18</v>
      </c>
      <c r="H37" s="48" t="s">
        <v>64</v>
      </c>
    </row>
    <row r="38" spans="1:8" s="23" customFormat="1" ht="59.25" customHeight="1" thickBot="1">
      <c r="A38" s="49"/>
      <c r="B38" s="50" t="s">
        <v>13</v>
      </c>
      <c r="C38" s="50" t="s">
        <v>134</v>
      </c>
      <c r="D38" s="45" t="s">
        <v>130</v>
      </c>
      <c r="E38" s="47" t="s">
        <v>131</v>
      </c>
      <c r="F38" s="45" t="s">
        <v>18</v>
      </c>
      <c r="G38" s="45" t="s">
        <v>18</v>
      </c>
      <c r="H38" s="46" t="s">
        <v>18</v>
      </c>
    </row>
    <row r="39" spans="1:8" ht="107.25" customHeight="1">
      <c r="A39" s="30" t="s">
        <v>15</v>
      </c>
      <c r="B39" s="31" t="s">
        <v>11</v>
      </c>
      <c r="C39" s="31" t="s">
        <v>56</v>
      </c>
      <c r="D39" s="31" t="s">
        <v>57</v>
      </c>
      <c r="E39" s="31" t="s">
        <v>58</v>
      </c>
      <c r="F39" s="31" t="s">
        <v>58</v>
      </c>
      <c r="G39" s="31" t="s">
        <v>58</v>
      </c>
      <c r="H39" s="54">
        <v>1</v>
      </c>
    </row>
    <row r="40" spans="1:8" ht="153" customHeight="1">
      <c r="A40" s="35"/>
      <c r="B40" s="36" t="s">
        <v>12</v>
      </c>
      <c r="C40" s="36" t="s">
        <v>54</v>
      </c>
      <c r="D40" s="80" t="s">
        <v>115</v>
      </c>
      <c r="E40" s="80" t="s">
        <v>55</v>
      </c>
      <c r="F40" s="80" t="s">
        <v>55</v>
      </c>
      <c r="G40" s="80" t="s">
        <v>55</v>
      </c>
      <c r="H40" s="81">
        <v>1</v>
      </c>
    </row>
    <row r="41" spans="1:8" ht="67.5" customHeight="1">
      <c r="A41" s="82"/>
      <c r="B41" s="83" t="s">
        <v>13</v>
      </c>
      <c r="C41" s="32" t="s">
        <v>29</v>
      </c>
      <c r="D41" s="84" t="s">
        <v>30</v>
      </c>
      <c r="E41" s="84" t="s">
        <v>53</v>
      </c>
      <c r="F41" s="84" t="s">
        <v>53</v>
      </c>
      <c r="G41" s="84" t="s">
        <v>53</v>
      </c>
      <c r="H41" s="85">
        <v>1</v>
      </c>
    </row>
    <row r="42" spans="1:8" ht="67.5" customHeight="1" thickBot="1">
      <c r="A42" s="39"/>
      <c r="B42" s="86"/>
      <c r="C42" s="40" t="s">
        <v>27</v>
      </c>
      <c r="D42" s="87" t="s">
        <v>28</v>
      </c>
      <c r="E42" s="40" t="s">
        <v>59</v>
      </c>
      <c r="F42" s="87" t="s">
        <v>59</v>
      </c>
      <c r="G42" s="87" t="s">
        <v>59</v>
      </c>
      <c r="H42" s="88">
        <v>1</v>
      </c>
    </row>
    <row r="43" spans="1:8" ht="59.25" customHeight="1">
      <c r="A43" s="57" t="s">
        <v>7</v>
      </c>
      <c r="B43" s="89" t="s">
        <v>11</v>
      </c>
      <c r="C43" s="90" t="s">
        <v>50</v>
      </c>
      <c r="D43" s="91" t="s">
        <v>49</v>
      </c>
      <c r="E43" s="92" t="s">
        <v>119</v>
      </c>
      <c r="F43" s="91" t="s">
        <v>149</v>
      </c>
      <c r="G43" s="91" t="s">
        <v>150</v>
      </c>
      <c r="H43" s="93">
        <v>1</v>
      </c>
    </row>
    <row r="44" spans="1:8" ht="75" customHeight="1">
      <c r="A44" s="18"/>
      <c r="B44" s="21" t="s">
        <v>12</v>
      </c>
      <c r="C44" s="63" t="s">
        <v>46</v>
      </c>
      <c r="D44" s="94" t="s">
        <v>47</v>
      </c>
      <c r="E44" s="47" t="s">
        <v>48</v>
      </c>
      <c r="F44" s="94" t="s">
        <v>48</v>
      </c>
      <c r="G44" s="94" t="s">
        <v>48</v>
      </c>
      <c r="H44" s="95">
        <v>1</v>
      </c>
    </row>
    <row r="45" spans="1:8" ht="59.25" customHeight="1" thickBot="1">
      <c r="A45" s="49"/>
      <c r="B45" s="50" t="s">
        <v>13</v>
      </c>
      <c r="C45" s="96" t="s">
        <v>116</v>
      </c>
      <c r="D45" s="97" t="s">
        <v>51</v>
      </c>
      <c r="E45" s="52" t="s">
        <v>52</v>
      </c>
      <c r="F45" s="52" t="s">
        <v>52</v>
      </c>
      <c r="G45" s="52" t="s">
        <v>52</v>
      </c>
      <c r="H45" s="53">
        <v>1</v>
      </c>
    </row>
    <row r="46" spans="1:8" ht="59.25" customHeight="1">
      <c r="A46" s="30" t="s">
        <v>16</v>
      </c>
      <c r="B46" s="31" t="s">
        <v>11</v>
      </c>
      <c r="C46" s="31" t="s">
        <v>39</v>
      </c>
      <c r="D46" s="98" t="s">
        <v>40</v>
      </c>
      <c r="E46" s="98" t="s">
        <v>117</v>
      </c>
      <c r="F46" s="99" t="s">
        <v>151</v>
      </c>
      <c r="G46" s="99" t="s">
        <v>151</v>
      </c>
      <c r="H46" s="34">
        <f>74/77</f>
        <v>0.96103896103896103</v>
      </c>
    </row>
    <row r="47" spans="1:8" ht="65.25" customHeight="1">
      <c r="A47" s="69"/>
      <c r="B47" s="32" t="s">
        <v>12</v>
      </c>
      <c r="C47" s="36" t="s">
        <v>41</v>
      </c>
      <c r="D47" s="80" t="s">
        <v>42</v>
      </c>
      <c r="E47" s="80" t="s">
        <v>43</v>
      </c>
      <c r="F47" s="80" t="s">
        <v>44</v>
      </c>
      <c r="G47" s="80" t="s">
        <v>127</v>
      </c>
      <c r="H47" s="100">
        <v>0.91700000000000004</v>
      </c>
    </row>
    <row r="48" spans="1:8" ht="59.25" customHeight="1" thickBot="1">
      <c r="A48" s="39"/>
      <c r="B48" s="40" t="s">
        <v>13</v>
      </c>
      <c r="C48" s="40" t="s">
        <v>45</v>
      </c>
      <c r="D48" s="87" t="s">
        <v>128</v>
      </c>
      <c r="E48" s="87" t="s">
        <v>152</v>
      </c>
      <c r="F48" s="87" t="s">
        <v>153</v>
      </c>
      <c r="G48" s="87" t="s">
        <v>153</v>
      </c>
      <c r="H48" s="44">
        <v>1</v>
      </c>
    </row>
    <row r="49" spans="1:8" ht="59.25" customHeight="1" thickBot="1">
      <c r="A49" s="101" t="s">
        <v>157</v>
      </c>
      <c r="B49" s="102"/>
      <c r="C49" s="102"/>
      <c r="D49" s="102"/>
      <c r="E49" s="102"/>
      <c r="F49" s="102"/>
      <c r="G49" s="102"/>
      <c r="H49" s="103"/>
    </row>
  </sheetData>
  <mergeCells count="22">
    <mergeCell ref="B1:H3"/>
    <mergeCell ref="B4:H6"/>
    <mergeCell ref="A1:A6"/>
    <mergeCell ref="A34:A38"/>
    <mergeCell ref="A26:A29"/>
    <mergeCell ref="B23:B24"/>
    <mergeCell ref="B14:B15"/>
    <mergeCell ref="A9:A15"/>
    <mergeCell ref="B9:B11"/>
    <mergeCell ref="A22:A25"/>
    <mergeCell ref="A16:A18"/>
    <mergeCell ref="A19:A21"/>
    <mergeCell ref="B12:B13"/>
    <mergeCell ref="B26:B27"/>
    <mergeCell ref="A49:H49"/>
    <mergeCell ref="A46:A48"/>
    <mergeCell ref="B30:B31"/>
    <mergeCell ref="B41:B42"/>
    <mergeCell ref="A43:A45"/>
    <mergeCell ref="A30:A33"/>
    <mergeCell ref="A39:A42"/>
    <mergeCell ref="B35:B37"/>
  </mergeCell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por 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Karen Gillian Rodriguez Montano</cp:lastModifiedBy>
  <cp:lastPrinted>2015-09-23T21:35:54Z</cp:lastPrinted>
  <dcterms:created xsi:type="dcterms:W3CDTF">2015-09-10T14:01:09Z</dcterms:created>
  <dcterms:modified xsi:type="dcterms:W3CDTF">2016-11-23T22:17:33Z</dcterms:modified>
</cp:coreProperties>
</file>