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odriguez\Desktop\"/>
    </mc:Choice>
  </mc:AlternateContent>
  <bookViews>
    <workbookView xWindow="0" yWindow="0" windowWidth="20400" windowHeight="7155"/>
  </bookViews>
  <sheets>
    <sheet name="PLANEACIÓN ESTRATÉGICA 2015 (2" sheetId="1" r:id="rId1"/>
    <sheet name="Hoja1" sheetId="2" r:id="rId2"/>
  </sheets>
  <definedNames>
    <definedName name="_xlnm._FilterDatabase" localSheetId="0" hidden="1">'PLANEACIÓN ESTRATÉGICA 2015 (2'!$G$11:$O$547</definedName>
    <definedName name="_xlnm.Print_Area" localSheetId="0">'PLANEACIÓN ESTRATÉGICA 2015 (2'!$B$1:$U$546</definedName>
    <definedName name="_xlnm.Print_Titles" localSheetId="0">'PLANEACIÓN ESTRATÉGICA 2015 (2'!$1:$9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2" l="1"/>
  <c r="J4" i="2"/>
  <c r="R13" i="1"/>
  <c r="R12" i="1"/>
  <c r="R474" i="1" l="1"/>
  <c r="R473" i="1"/>
  <c r="R510" i="1"/>
  <c r="R381" i="1"/>
  <c r="R542" i="1" l="1"/>
  <c r="R509" i="1"/>
  <c r="R490" i="1"/>
  <c r="R489" i="1"/>
  <c r="R487" i="1"/>
  <c r="R486" i="1"/>
  <c r="R464" i="1"/>
  <c r="R457" i="1"/>
  <c r="R453" i="1"/>
  <c r="R448" i="1"/>
  <c r="R446" i="1"/>
  <c r="R445" i="1"/>
  <c r="R443" i="1"/>
  <c r="S443" i="1" s="1"/>
  <c r="R438" i="1"/>
  <c r="S438" i="1" s="1"/>
  <c r="R436" i="1"/>
  <c r="R432" i="1"/>
  <c r="R428" i="1"/>
  <c r="R419" i="1"/>
  <c r="R412" i="1"/>
  <c r="R410" i="1"/>
  <c r="R399" i="1"/>
  <c r="S399" i="1" s="1"/>
  <c r="R396" i="1"/>
  <c r="R384" i="1"/>
  <c r="R378" i="1"/>
  <c r="R373" i="1"/>
  <c r="R366" i="1"/>
  <c r="R363" i="1"/>
  <c r="R354" i="1"/>
  <c r="S354" i="1" s="1"/>
  <c r="R347" i="1"/>
  <c r="S347" i="1" s="1"/>
  <c r="R338" i="1"/>
  <c r="R302" i="1"/>
  <c r="R290" i="1"/>
  <c r="R273" i="1"/>
  <c r="R272" i="1"/>
  <c r="M268" i="1"/>
  <c r="M267" i="1"/>
  <c r="M266" i="1"/>
  <c r="M265" i="1"/>
  <c r="M264" i="1"/>
  <c r="R190" i="1"/>
  <c r="Q189" i="1"/>
  <c r="Q188" i="1"/>
  <c r="Q187" i="1"/>
  <c r="Q186" i="1"/>
  <c r="Q129" i="1"/>
  <c r="Q122" i="1"/>
  <c r="Q121" i="1"/>
  <c r="Q120" i="1"/>
  <c r="R106" i="1"/>
  <c r="R105" i="1"/>
  <c r="R100" i="1"/>
  <c r="R70" i="1"/>
  <c r="R62" i="1"/>
  <c r="R61" i="1"/>
  <c r="R58" i="1"/>
  <c r="R54" i="1"/>
  <c r="R51" i="1"/>
  <c r="R40" i="1"/>
  <c r="R39" i="1"/>
  <c r="R35" i="1"/>
  <c r="R33" i="1"/>
  <c r="R32" i="1"/>
  <c r="R28" i="1"/>
  <c r="R26" i="1"/>
  <c r="R17" i="1"/>
  <c r="T373" i="1" l="1"/>
  <c r="S33" i="1"/>
  <c r="S58" i="1"/>
  <c r="S62" i="1"/>
  <c r="S452" i="1"/>
  <c r="S487" i="1"/>
  <c r="S12" i="1"/>
  <c r="S363" i="1"/>
  <c r="R120" i="1"/>
  <c r="S105" i="1" s="1"/>
  <c r="S373" i="1"/>
  <c r="S410" i="1"/>
  <c r="S445" i="1"/>
  <c r="S26" i="1"/>
  <c r="S40" i="1"/>
  <c r="S272" i="1"/>
  <c r="S428" i="1"/>
  <c r="S473" i="1"/>
  <c r="S509" i="1"/>
  <c r="T12" i="1" l="1"/>
  <c r="T445" i="1"/>
  <c r="T62" i="1"/>
</calcChain>
</file>

<file path=xl/sharedStrings.xml><?xml version="1.0" encoding="utf-8"?>
<sst xmlns="http://schemas.openxmlformats.org/spreadsheetml/2006/main" count="3080" uniqueCount="803">
  <si>
    <t>AGENCIA NACIONAL DE INFRAESTRUCTURA</t>
  </si>
  <si>
    <t xml:space="preserve">CONVENCIONES </t>
  </si>
  <si>
    <t>Vicepresidencia de Gestión Contractual</t>
  </si>
  <si>
    <t>Vicepresidencia de Estructuración</t>
  </si>
  <si>
    <t>Vicepresidencia Jurídica</t>
  </si>
  <si>
    <t xml:space="preserve">Vicepresidencia Administrativa y Financiera </t>
  </si>
  <si>
    <t>Vicepresidencia de Planeación Riesgos y Entorno</t>
  </si>
  <si>
    <t>Control Interno</t>
  </si>
  <si>
    <t>OBJETIVOS  PND</t>
  </si>
  <si>
    <t>ESTRATEGIAS</t>
  </si>
  <si>
    <t>PROGRAMAS</t>
  </si>
  <si>
    <t>DESCRIPCIÓN META</t>
  </si>
  <si>
    <t>UNIDAD MEDIDA</t>
  </si>
  <si>
    <t>FOCOS ESTRATÉGICOS</t>
  </si>
  <si>
    <t>OBJETIVOS</t>
  </si>
  <si>
    <t>VICEPRESIDENCIA U OFICINA</t>
  </si>
  <si>
    <t xml:space="preserve">CONCESIÓN </t>
  </si>
  <si>
    <t>GERENCIA</t>
  </si>
  <si>
    <t>UNIDAD DE MEDIDA</t>
  </si>
  <si>
    <t xml:space="preserve">METAS </t>
  </si>
  <si>
    <t xml:space="preserve">INDICADOR </t>
  </si>
  <si>
    <t>PLAN DE ACCIÓN</t>
  </si>
  <si>
    <t xml:space="preserve">CUMPLIMIENTO EN UNIDADES </t>
  </si>
  <si>
    <t>AVANCE EN %</t>
  </si>
  <si>
    <t xml:space="preserve">TOTAL  OBJETIVO POR  VICE / OFI </t>
  </si>
  <si>
    <t xml:space="preserve">TOTAL  OBJETIVO </t>
  </si>
  <si>
    <t>Fortalecer las condiciones para un proceso de Paz y garantizar sostenibilidad para permitir al país y a sus ciudadanos alcar su pleno potencial como nacion.</t>
  </si>
  <si>
    <t>Infraestuctura para la Integracion</t>
  </si>
  <si>
    <t>Terminar de contratar Programa de concesiones 4G</t>
  </si>
  <si>
    <t xml:space="preserve">Llegar a concesionar 11,968 km  (con una línea base de 6,595 km)
</t>
  </si>
  <si>
    <t xml:space="preserve">Km
</t>
  </si>
  <si>
    <t xml:space="preserve">1. Desarrollar la infraestructura de transporte generadora de competitividad, empleo y crecimiento sostenible,  mediante contratación de proyectos APP (Asociaciones Publico Privadas) en todos lo modos por $50 billones.
</t>
  </si>
  <si>
    <t xml:space="preserve">1.1. Finalizar la Estructuración y adjudicar los proyectos restantes del programa 4G de INICIATIVA PUBLICA en el 2015.
</t>
  </si>
  <si>
    <t>VJU</t>
  </si>
  <si>
    <t xml:space="preserve">Gerencia Jurídica de Contratación </t>
  </si>
  <si>
    <t xml:space="preserve">N° de Proyectos APP 4G de INICIATIVA PUBLICA adjudicados </t>
  </si>
  <si>
    <t>N° de Proyectos APP 4G de INICIATIVA PUBLICA adjudicados /N° de Proyectos APP 4G de INICIATIVA PUBLICA planeados</t>
  </si>
  <si>
    <t>Apoyar jurídicamente la contratación de los procesos de la ANI.  Dentro de estos están los proyectos de la cuarta generación; mediante el suministro de insumos jurídicos y el acompañamiento jurídico, tanto de las APP de iniciativa pública como de iniciativa privada, de acuerdo con los requerimientos de cada Vicepresidencia.</t>
  </si>
  <si>
    <t>VPRE</t>
  </si>
  <si>
    <t>GERENCIA DE PLANEACION</t>
  </si>
  <si>
    <t>Documento</t>
  </si>
  <si>
    <t>Documento realizado/ Documento requerido</t>
  </si>
  <si>
    <t>Elaboración Documentos CONPES</t>
  </si>
  <si>
    <t>GERENCIA DE RIESGOS</t>
  </si>
  <si>
    <t>(Matriz de Riesgos para la estructuración y contratación de consultorías, interventorías y modificaciones de las mismas.)
Interventoría</t>
  </si>
  <si>
    <t>Matriz de Riesgos elaborada/Matriz de Riesgos propuesta</t>
  </si>
  <si>
    <t>Acompañamiento en la estructuración de las Interventorías a contratos de concesión portuarios, aeroportuarios y carreteros.</t>
  </si>
  <si>
    <t>GERENCIA SOCIAL Y AMBIENTAL</t>
  </si>
  <si>
    <t>Informe</t>
  </si>
  <si>
    <t>Informes realizados/ Informes requeridos</t>
  </si>
  <si>
    <t xml:space="preserve">Apoyo a la VPRE en los temas de Gestión Ambiental de los proyectos en concesión </t>
  </si>
  <si>
    <t>Apoyo a la VPRE en la Gestión Social de proyectos en concesión</t>
  </si>
  <si>
    <t>VEST</t>
  </si>
  <si>
    <t>GERENCIA DE PROYECTOS CARRETEROS 1</t>
  </si>
  <si>
    <t>Informes presentados</t>
  </si>
  <si>
    <t>Asesorar en materia técnica integral en las actividades de los procesos de estructuración, análisis y revisión de los proyectos de APP de Iniciativa privada, en el marco de la Cuarta Generación de Concesiones Viales</t>
  </si>
  <si>
    <t>GERENCIA DE PROYECTOS CARRETEROS 2</t>
  </si>
  <si>
    <t>Asesorar en materia Económica - Financiera  integral en las actividades de los procesos de estructuración, análisis y revisión de los proyectos de APP de Iniciativa privada, en el marco de la Cuarta Generación de Concesiones Viales</t>
  </si>
  <si>
    <t>GERENCIA AEROPORTUARIOS</t>
  </si>
  <si>
    <t>contrato suscrito</t>
  </si>
  <si>
    <t>1</t>
  </si>
  <si>
    <t xml:space="preserve">contrato Suscrito/ contrato requerido </t>
  </si>
  <si>
    <t>Contratar la Consultoría integral para la Estructuración del Aeropuerto el Dorado II.</t>
  </si>
  <si>
    <t>Consolidacion de corredores de transporte multimodal estrategicos</t>
  </si>
  <si>
    <t xml:space="preserve">Reparar y poner en operación los corredores Bogotá – Belencito y La Dorada – Chiriguaná a través de contratos de obra pública. 
</t>
  </si>
  <si>
    <t>Pasar de 628 km en condiciones de operatividad de la red férrea a 1.283 km.</t>
  </si>
  <si>
    <t>Km</t>
  </si>
  <si>
    <t>GERENCIA DE PROYECTOS FERREOS Y PORTUARIOS</t>
  </si>
  <si>
    <t>Contratar la asesoría técnica para Estructuración de Nuevos Proyectos en los modos Carreteros, férreos, Portuarios.</t>
  </si>
  <si>
    <t>2</t>
  </si>
  <si>
    <t>Contratar la Asesoría económica - Financiera para nuevos proyectos en los modos Carreteros, férreos, Portuarios.</t>
  </si>
  <si>
    <t>GERENCIA FINANCIERA</t>
  </si>
  <si>
    <t>Contratar la consultoría financiera especializada o banca de inversión que lleve a cabo el caso de negocio de un proyecto minero y de infraestructura</t>
  </si>
  <si>
    <t>Contratar la evaluación de las Iniciativas Privadas bajo Esquema APPs Ley 1508 para los  modos Carretero, férreos y Aeroportuario.</t>
  </si>
  <si>
    <t>Proyectos Estructurados</t>
  </si>
  <si>
    <t>Proyectos Estructurados/ Proyectos Planeados</t>
  </si>
  <si>
    <t>Contratar la estructuración Técnica y financiera de 7 proyectos de tercera ola Cuarta Generación de Concesiones: Popayán Pasto, Bogotá Bucaramanga, Bucaramanga pamplona, Duitama - Pamplona - cucuta, Norte del Santander, Transveersal Cusiana - carare - Boyacá, Manizales - Honda villeta.</t>
  </si>
  <si>
    <t>Resoluciones.</t>
  </si>
  <si>
    <t>Resoluciones Emitidas/ Resoluciones requeridas</t>
  </si>
  <si>
    <t>Contratar la estructuración, evaluación técnica y financiera  de 10 proyectos de segunda ola: Neiva Girardot, Santana Mocoa, Rumichaca Pasto, Popayán - Santander de Quilichao, Villavicencio Yopal, Transversal de Sisga, Puerta del Hierro Cruz del Viso, BBY, Mar 1 y Mar 2.</t>
  </si>
  <si>
    <t xml:space="preserve">1.2. Adjudicar como mínimo 15 proyectos del programa de 4G de INICIATIVA PRIVADA al 2018.
</t>
  </si>
  <si>
    <t xml:space="preserve">N° de Proyectos APP 4G de INICIATIVA PRIVADA adjudicados </t>
  </si>
  <si>
    <t>Gerencia Jurídica de estructuración</t>
  </si>
  <si>
    <t xml:space="preserve"> Solicitudes de la Vicepresidencia de Estructuración/Solicitudes atendidas por parte de la GJE</t>
  </si>
  <si>
    <t>solicitudes realizadas / Solicitudes Necesarias</t>
  </si>
  <si>
    <t>Apoyar jurídicamente la estructuración y progreso de los documentos estándar de los proyectos de la cuarta generación, mediante el suministro de insumos jurídicos y el acompañamiento jurídico, tanto de las APP de iniciativa pública como de inciativa privada, de acuerdo con los requerimientos de la Vicepresidencia de Estructuración.</t>
  </si>
  <si>
    <t>Presentación de los lineamientos de políticas en riesgos para iniciativas privadas.</t>
  </si>
  <si>
    <t xml:space="preserve">Mantener el impulso de inversión  para modernizar y ampliar los aeropuertos </t>
  </si>
  <si>
    <t>Mantener un alto ritmo inversión en los aeropuertos concesionado. Se invertirán aprox. 2 billones de pesos en el cuatrienio.</t>
  </si>
  <si>
    <t>Miles de Millones de Pesos</t>
  </si>
  <si>
    <t>Contratar la asesorría para analizar , verificar y evaluar como minimo 6 proyectos de Iniciativa privada del programa 4G: GICA, Malla Vial del Meta, Antioquia Bolivar, Chalajara - Villavicencio, Cambao - Manizales, Cesar Guajira)</t>
  </si>
  <si>
    <t xml:space="preserve">1.3. Adjudicar proyectos APP de iniciativa privada que permitan la reactivación efectiva del sistema férreo en Colombia.
</t>
  </si>
  <si>
    <t>Capital Privado para la Provisión de Infraestructura</t>
  </si>
  <si>
    <t xml:space="preserve">Planeación y Priorización de Proyectos de iniciativa privada </t>
  </si>
  <si>
    <t>Proyectos de Iniciativa Privada (IP) evaluados</t>
  </si>
  <si>
    <t>Proyecto evaluado</t>
  </si>
  <si>
    <t>Contratar la asesoría para analizar , verificar y evaluar como mínimo 6 proyectos de Iniciativa privada del programa 4G: GICA, Malla Vial del Meta, Antioquia Bolívar, Chalajara - Villavicencio, Cambio - Manizales, Cesar Guajira)</t>
  </si>
  <si>
    <t>1.4. Ampliar las inversiones en los contratos de concesión existentes.</t>
  </si>
  <si>
    <t>Gerencia Gestión juridica Contractual 1</t>
  </si>
  <si>
    <t xml:space="preserve">Concepto de viabilidad </t>
  </si>
  <si>
    <t xml:space="preserve">Conceptos emitidos / Conceptos requeridos </t>
  </si>
  <si>
    <t>Realizar análisis de viabilidad de las modificaciones contractuales y convenios</t>
  </si>
  <si>
    <t xml:space="preserve">Presentación al comité + Acta de asistencia </t>
  </si>
  <si>
    <t xml:space="preserve">Acta Realizada/ Acta  requerida </t>
  </si>
  <si>
    <t xml:space="preserve">Realizar acompañamiento y soporte a la Vicepresidencia de Gestión Contractual en las sesión de Comité de Asuntos Contractuales en que se someta a consideración  la modificación del contrato </t>
  </si>
  <si>
    <t>Minuta Otrosí</t>
  </si>
  <si>
    <t xml:space="preserve">minuta elaborada/ Minutas requeridas </t>
  </si>
  <si>
    <t>Elaborar las modificaciones contractuales viables y/o convenios solicitados a la dependencia</t>
  </si>
  <si>
    <t>Concepto
Acta</t>
  </si>
  <si>
    <t xml:space="preserve">Generar alternativas  jurídicas para la solución de problemáticas y controversias </t>
  </si>
  <si>
    <t>Concepto</t>
  </si>
  <si>
    <t xml:space="preserve">Emitir conceptos analizando las solicitudes de modificación a las condiciones de otorgamiento de contratos de concesión portuaria </t>
  </si>
  <si>
    <t xml:space="preserve">Resolución </t>
  </si>
  <si>
    <t>Emitir resoluciones que deciden las solicitudes de modificación a las condiciones de otorgamiento de contratos de concesión portuaria</t>
  </si>
  <si>
    <t>-</t>
  </si>
  <si>
    <t>Realizar acompañamiento y soporte a la Vicepresidencia de Gestión Contractual en las sesión de Comité de Asuntos Contractuales en que se someta a consideración  la modificación de las condiciones de otorgamiento de contratos de concesión portuaria</t>
  </si>
  <si>
    <t>Estrategias Transversales</t>
  </si>
  <si>
    <t>Mecanismo de financiacion y disponibilidad de recursos públicos</t>
  </si>
  <si>
    <t>Fomentar presentación de proyectos de concesión de iniciativa privada</t>
  </si>
  <si>
    <t>Proyectos de iniciativa recibidos en etapa de prefactibilidad (diferente de puertos)</t>
  </si>
  <si>
    <t>Otrosí</t>
  </si>
  <si>
    <t xml:space="preserve"> Otrosí elaborado / Otrosí Requerido</t>
  </si>
  <si>
    <t>Elaborar minuta de Otrosí modificatorio de las condiciones de otorgamiento de contratos de concesión portuaria</t>
  </si>
  <si>
    <t>Informe ejecutivo de reunión</t>
  </si>
  <si>
    <t xml:space="preserve">Asistir a reuniones  con otras  dependencias de la entidad  y con los concesionarios </t>
  </si>
  <si>
    <t>Copia formato de legalización de comisión</t>
  </si>
  <si>
    <t xml:space="preserve">Formato elaborado / Formato requerido </t>
  </si>
  <si>
    <t xml:space="preserve">Realizar acompañamiento a la supervisión de los contratos de concesión portuaria en las visitas a las instalaciones de los concesionarios </t>
  </si>
  <si>
    <t>Resolución</t>
  </si>
  <si>
    <t>Elaborar actos administrativos que resuelvan asuntos distintos a las solicitudes de modificación a las condiciones de otorgamiento de contratos de concesión portuaria</t>
  </si>
  <si>
    <t>Acompañamientos</t>
  </si>
  <si>
    <t>Acompañamientos realizados/ Acompañamientos planeados a realizar</t>
  </si>
  <si>
    <t>Acompañar a las Vicepresidencia de Gestión Contractual y la Vicepresidencia Ejecutiva en el análisis que se soliciten para suscripción de modificaciones contractuales.</t>
  </si>
  <si>
    <t>Logistica para la competitividad</t>
  </si>
  <si>
    <t xml:space="preserve">Mantener el impulso de inversión en las principales zonas portuarias </t>
  </si>
  <si>
    <t>En el cuatrienio se invertirán $2 billones de pesos en las principales zonas portuarias del país</t>
  </si>
  <si>
    <t>Contratar la evaluacion  tecnica - financiera de las Solicitudes Portuarias  por lo menos de 12 proyectos para fijación de Condiciones y/o Otorgamiento: Cayao, Antillana, Buscaja, Soc el Golfo, Sungmin, Oinsas, Gas Licuado del Caribe, CCX, Petrodecol, Retramar, Puerto Antioquia.</t>
  </si>
  <si>
    <t>Contratar la asesoría para analizar, verificar y evaluar como mínimo 3 proyectos Iniciativas privadas para el modo férreo: Proyecto Corredor Férreo Bogotá - Facatativá, Dorada - Chiriguana, Bogotá Belencito.</t>
  </si>
  <si>
    <t xml:space="preserve">1.5. Apoyar el desarrollo del Plan Maestro de Transporte en sus diferentes componentes y articular los proyectos de la entidad a dicho Plan. </t>
  </si>
  <si>
    <t>PRESIDENCIA</t>
  </si>
  <si>
    <t>Participar en mesas de trabajo con el equipo del sector para consolidar el Plan Maestro de Transporte</t>
  </si>
  <si>
    <t xml:space="preserve">1.6. Contar con un esquema de amigable componedor  estandarizado e integrado a los contratos, que optimice la defensa de los intereses del estado. </t>
  </si>
  <si>
    <t xml:space="preserve">Defensa judicial </t>
  </si>
  <si>
    <t>1.7. Garantizar sinergia, aprendizaje y transición entre los proyectos existentes y los nuevos proyectos.</t>
  </si>
  <si>
    <t>Acta de reversión</t>
  </si>
  <si>
    <t>Acta elaborada Acta requerida</t>
  </si>
  <si>
    <t>Elaborar actas de reversión con ocasión de la terminación de los contratos de concesión portuaria, contando con los insumos requeridos para el efecto</t>
  </si>
  <si>
    <t>Competitividad Empresarial</t>
  </si>
  <si>
    <t>Mejorar el encadenamiento productivo con los sectores que aportan insumos para la construcción de infraestructura de transporte</t>
  </si>
  <si>
    <t>Mesas de trabajo</t>
  </si>
  <si>
    <t>2. Gestionar el desarrollo adecuado de los contratos de concesion en ejecucion, facilitando la construccion oportuna de la infraestructura y el logro de los niveles de inversion propuestos en el PND</t>
  </si>
  <si>
    <t xml:space="preserve">2.1 Gestionar adecuadametne la etapa de pre-cpnstruccion de los proyectos para su terminacion oportuna, garantizando la sostenibilidad y el uso eficiente de recursos </t>
  </si>
  <si>
    <t>Gerencia Juridico - Predial</t>
  </si>
  <si>
    <t>Oferta revisada</t>
  </si>
  <si>
    <t>Oferta revisada/ Oferta requerida</t>
  </si>
  <si>
    <t>Realizar la  revisión Jurídica de las Resoluciones que resuelven  recursos de reposición</t>
  </si>
  <si>
    <t>Resolución Revisada</t>
  </si>
  <si>
    <t>Resoluciones Revisadas/ Resoluciones requeridas</t>
  </si>
  <si>
    <t>Realizar la  revisión Jurídica de Resoluciones de 
expropiación judicial y  administrativas.</t>
  </si>
  <si>
    <t>Realizar la  revisión Jurídica de las Promesas de compraventa</t>
  </si>
  <si>
    <t>Promesas revisadas</t>
  </si>
  <si>
    <t xml:space="preserve">Promesas revisadas/ Promesas requeridas </t>
  </si>
  <si>
    <t>Realizar la  revisión Jurídica de las Escrituras de Compraventa</t>
  </si>
  <si>
    <t>Escrituras revisadas</t>
  </si>
  <si>
    <t>Escrituras revisadas/ Escrituras requeridas</t>
  </si>
  <si>
    <t>Realizar la  revisión Jurídica de las actas de entrega de predios</t>
  </si>
  <si>
    <t>Actas revisadas</t>
  </si>
  <si>
    <t>Actas revisadas/ actas remitidas</t>
  </si>
  <si>
    <t>Atender los requerimientos (Derechos de Petición y 
solicitud de conceptos) externos e internos, respecto de las situaciones relevantes que se presenten en cada concesión en temas prediales.</t>
  </si>
  <si>
    <t>Requerimientos Atendidos</t>
  </si>
  <si>
    <t>Requerimientos Atendidos /Requerimientos requeridos</t>
  </si>
  <si>
    <t>Suscripcion de la ejecutoria de los actos administrativos de la gestión jurídico predial</t>
  </si>
  <si>
    <t>Gerencia de Defensa Judicial</t>
  </si>
  <si>
    <t>Ejecutoria realizada</t>
  </si>
  <si>
    <t xml:space="preserve">Ejecutoria realizada / Ejecutoria requerida </t>
  </si>
  <si>
    <t>Ejercer la representación de los intereses de la Entidad dentro de los trámites administrativos ambientales que se adelanten ante la ANLA en el marco de los proyectos 4G.</t>
  </si>
  <si>
    <t>VGC</t>
  </si>
  <si>
    <t>Conexión Pacífico 1</t>
  </si>
  <si>
    <t>gerencia de proyectos carreteros 4</t>
  </si>
  <si>
    <t>Und</t>
  </si>
  <si>
    <t xml:space="preserve">Unidades realizadas / Unidades propuestas </t>
  </si>
  <si>
    <t xml:space="preserve">Plan adquisición predial </t>
  </si>
  <si>
    <t xml:space="preserve">GERENCIA DE PROYECTOS CARRETEROS 4 </t>
  </si>
  <si>
    <t>Plan</t>
  </si>
  <si>
    <t xml:space="preserve">plan elaborado/ plan propuesto </t>
  </si>
  <si>
    <t>Estudios de trazado y diseño Geométrico</t>
  </si>
  <si>
    <t>Estudio</t>
  </si>
  <si>
    <t xml:space="preserve">Estudio realizado/ Estudio propuesto </t>
  </si>
  <si>
    <t xml:space="preserve">Plan de obras </t>
  </si>
  <si>
    <t xml:space="preserve">Estudios de detalle de las unidades funcionales </t>
  </si>
  <si>
    <t>Conexión Pacífico 2</t>
  </si>
  <si>
    <t>GERENCIA DE PROYECTOS CARRETEROS 4</t>
  </si>
  <si>
    <t>Conexión Pacífico 3</t>
  </si>
  <si>
    <t>Cartagena-Barranquilla-Circunv. Prosperidad</t>
  </si>
  <si>
    <t>GERENCIA DE PROYECTOS CARRETEROS 5</t>
  </si>
  <si>
    <t>Girardot-Puerto Salgar-Honda</t>
  </si>
  <si>
    <t>Perimetral del Oriente de Cundinamarca</t>
  </si>
  <si>
    <t>Conexión Norte</t>
  </si>
  <si>
    <t>Rio Magdalena 2</t>
  </si>
  <si>
    <t>Armenia Pereira Manizales</t>
  </si>
  <si>
    <t>Un</t>
  </si>
  <si>
    <t>Unidad Construidos  / Unidad Planeada a Construir</t>
  </si>
  <si>
    <t>Construcción glorieta  calle 52 Dosquebradas</t>
  </si>
  <si>
    <t>Realizar la construcción Intersección Circasia 1 1/2</t>
  </si>
  <si>
    <t>VEJ</t>
  </si>
  <si>
    <t>Ruta del Sol 1</t>
  </si>
  <si>
    <t>Realizar Estudios y diseños en fase III para el tramo 1</t>
  </si>
  <si>
    <t xml:space="preserve">Informe </t>
  </si>
  <si>
    <t>Priorizar la distribución de los recursos asignados en el rubro de servicio de la deuda, teniendo en cuenta la restricción presupuestal actual, con base en las necesidades reportadas por la Vicepresidencia  de Gestión Contractual y  la Vicepresidencia Ejecutiva.</t>
  </si>
  <si>
    <t>Solicitudes</t>
  </si>
  <si>
    <t>Realizar la solicitud a VAF para el desembolso de los recursos a Fiduprevisora de los planes de aportes aprobados por MHCP, remitiendo la  documentación soporte y dando seguimiento al proceso de giro de la Fiduprevisora dentro de los 10 días hábiles establecidos contractualmente</t>
  </si>
  <si>
    <t>Oficios remitidos al MHCP</t>
  </si>
  <si>
    <t xml:space="preserve">oficios remitidos/ oficios requeridos </t>
  </si>
  <si>
    <t>Gestionar los recursos necesarios para el cumplimiento de las obligaciones contingentes pendientes de pago en las videgencias 2013 y  2014 con la Fiduprevisora.</t>
  </si>
  <si>
    <t>Seguimientos</t>
  </si>
  <si>
    <t xml:space="preserve">Seguimientos presentados/Seguimientos Propuestos </t>
  </si>
  <si>
    <t xml:space="preserve">
Seguimiento a los procesos de solicitud de plan de aportes tramitados durante la vigencia 2014, para lograr su aprobación.</t>
  </si>
  <si>
    <t>Seguimientos presentados</t>
  </si>
  <si>
    <t xml:space="preserve"> 
Actualización de los seguimientos de riesgos de los contratos en ejecución con y sin plan de aportes en el Fondo de Contingencias Contractuales de las Entidades Estatales, de acuerdo a las necesidades reportadas .</t>
  </si>
  <si>
    <t>2.2. Terminar en tiempo y calidad  las obras y planes de inversión programados, logrando el cumplimiento de las  metas del PND.</t>
  </si>
  <si>
    <t>OCI</t>
  </si>
  <si>
    <t>Auditoria</t>
  </si>
  <si>
    <t>Auditoria realizada/ Auditoria</t>
  </si>
  <si>
    <t>Realizar  visitas de auditoría especial que incluyen seguimiento al cumplimiento del plan de mejoramiento, para el 2015.</t>
  </si>
  <si>
    <t>Gerencia de Gestión juridica Contractual 2</t>
  </si>
  <si>
    <t>Informe UNO (1)  por cada proyecto vial.</t>
  </si>
  <si>
    <t>Realizar Informe mensual por cada Concesión vial de los temas tratados en los comités de regularización  primarios y que se encuentren a cargo del Grupo Interno de Trabajo de Asesoría Gestión Contractual 2.</t>
  </si>
  <si>
    <t>Informe UNO (1)  por Red Férrea del Pacífico y los dos Contratos de Obras y (2) por Red Férrea del Atlántico.</t>
  </si>
  <si>
    <t>Realizar el Informe mensual de las acciones por cada una de las  Concesiones Férreas</t>
  </si>
  <si>
    <t>Informe UNO (1)  por cada proyecto.</t>
  </si>
  <si>
    <t>Realizar el Informe mensual por cada una de las siguientes Concesiones Aeroportuario</t>
  </si>
  <si>
    <t>Conceptos Emitidos</t>
  </si>
  <si>
    <t xml:space="preserve">Emitir los conceptos jurídicos en materias relacionadas con modificaciones a los Contratos, declaraciones de incumplimiento, declaración y aplicación de cláusulas excepcionales, imposición de multas y sanciones por incumplimiento contractual,  </t>
  </si>
  <si>
    <t>Proyecto de Resolución/Concepto emitido</t>
  </si>
  <si>
    <t>Elaborar las Resoluciones por las cuales se resuelve las solicitudes en los temas relacionados con los permisos férreos y carreteros y/o conceptos requiriendo información y/o aclaración y/o complementación de los mismos</t>
  </si>
  <si>
    <t>Conceptos emitidos</t>
  </si>
  <si>
    <t xml:space="preserve">Elaborar las Actas de Aprobación de las Pólizas de los Permisos Otorgados </t>
  </si>
  <si>
    <t>Emitir conceptos respecto de las garantías de los proyectos viales, férreos y aeroportuarios</t>
  </si>
  <si>
    <t xml:space="preserve">Gerencia Gestión juridica Contractual </t>
  </si>
  <si>
    <t>acta de inicio suscrita/ Acta requerida</t>
  </si>
  <si>
    <t>CONCESIÓN FÉRREA DEL ATLÁNTICO</t>
  </si>
  <si>
    <t xml:space="preserve">GERENCIA DE PROYECTOS FERREOS Y PORTUARIOS </t>
  </si>
  <si>
    <t>Glb</t>
  </si>
  <si>
    <t xml:space="preserve">Glb elaborado/ Glb planeado </t>
  </si>
  <si>
    <t xml:space="preserve"> Puesta en marcha Sistema de Control de Trenes - ITCS</t>
  </si>
  <si>
    <t>Formulación Plan de reasentamiento (Sector Bosconia)</t>
  </si>
  <si>
    <t xml:space="preserve">Unidad lmentada  / Unidad Planeada a implementar </t>
  </si>
  <si>
    <t xml:space="preserve"> Implementación Plan de reasentamientos (Algarrobo y Loma Colorada)</t>
  </si>
  <si>
    <t xml:space="preserve"> Implementación Plan de reasentamientos (Varela Guamachito y Rio Frio)</t>
  </si>
  <si>
    <t>km</t>
  </si>
  <si>
    <t>Km Construidos  /Km Planeados a Construir</t>
  </si>
  <si>
    <t xml:space="preserve"> Construcción segunda Línea sector Algarrobo</t>
  </si>
  <si>
    <t xml:space="preserve"> Construcción segunda Línea sector Guamachito</t>
  </si>
  <si>
    <t xml:space="preserve"> Construcción segunda Línea sector Varela y Río Frio</t>
  </si>
  <si>
    <t>M Ton</t>
  </si>
  <si>
    <t xml:space="preserve">Toneladas transportadas / Toneladas planeadas </t>
  </si>
  <si>
    <t xml:space="preserve">  Proyección Toneladas a Transportar</t>
  </si>
  <si>
    <t xml:space="preserve">Dorada - Chiriguaná - Recuperación Puntos Críticos </t>
  </si>
  <si>
    <t xml:space="preserve">Bogotá - Belencito - Recuperación Puntos Críticos </t>
  </si>
  <si>
    <t xml:space="preserve">Km Mantenidos /Km Planeados a mantener </t>
  </si>
  <si>
    <t xml:space="preserve">Dorada - Chiriguaná - Km Mantenidos </t>
  </si>
  <si>
    <t xml:space="preserve">Bogotá - Belencito - Km Mantenidos </t>
  </si>
  <si>
    <t>Km Mejorados /Km Planeados a mejorar</t>
  </si>
  <si>
    <t>4 Dorada - Chiriguaná - Km Mejoramiento Total: (50KM)</t>
  </si>
  <si>
    <t xml:space="preserve">4 Bogotá - Belencito - Km Mejoramiento </t>
  </si>
  <si>
    <t>CONCESIÓN FÉRREA DEL PACIFICO</t>
  </si>
  <si>
    <t>Toneladas</t>
  </si>
  <si>
    <t xml:space="preserve">Toneladas Movilizadas / Toneladas planeadas </t>
  </si>
  <si>
    <t>Movilización de Carga Comercial</t>
  </si>
  <si>
    <t>GERENCIA DE PROYECTOS AEROPORTUARIOS</t>
  </si>
  <si>
    <t>Acta de Inicio</t>
  </si>
  <si>
    <t>Construcción Aeropuerto de Santa Marta</t>
  </si>
  <si>
    <t>Climatización Aeropuerto Cúcuta</t>
  </si>
  <si>
    <t>Climatización Aeropuerto Valledupar</t>
  </si>
  <si>
    <t>Actas de Recibo</t>
  </si>
  <si>
    <t xml:space="preserve"> Pavimentación pista Aeropuerto - Corozal</t>
  </si>
  <si>
    <t xml:space="preserve"> Pavimentación pista Aeropuerto - Monteria</t>
  </si>
  <si>
    <t xml:space="preserve"> Pavimentación pista Aeropuerto - Jose Maria C</t>
  </si>
  <si>
    <t xml:space="preserve"> Pavimentación pista Aeropuerto - Olaya H</t>
  </si>
  <si>
    <t>construcción del nuevo SEI - Cali</t>
  </si>
  <si>
    <t xml:space="preserve">actas realizadas / Actas planeadas </t>
  </si>
  <si>
    <t>remodelación del satélite nacionaldel edificio actual - Cali</t>
  </si>
  <si>
    <t xml:space="preserve">CODAD-Calles de salidas rapidas y calle de interconexión </t>
  </si>
  <si>
    <t>Acta de inicio suscrita/ Acta requerida</t>
  </si>
  <si>
    <t>construcción del nuevo SEI - Cartagena</t>
  </si>
  <si>
    <t>construcción de Franjas - Cartagena</t>
  </si>
  <si>
    <t>OPAIN-Ampliación terminal nacional de pasajeros - sur</t>
  </si>
  <si>
    <t>OPAIN-Ampliación terminal internacional de pasajeros norte</t>
  </si>
  <si>
    <t>Malla Vial del Meta</t>
  </si>
  <si>
    <t>GERENCIA DE PROYECTOS CARRETEROS 3</t>
  </si>
  <si>
    <t>Mantenimiento Rutinario</t>
  </si>
  <si>
    <t>Bogotá-Siberia El Vino Villeta</t>
  </si>
  <si>
    <t>Km\ SC</t>
  </si>
  <si>
    <t>Construcción Segunda Calzada</t>
  </si>
  <si>
    <t>Km Rehabilitado</t>
  </si>
  <si>
    <t xml:space="preserve">km Rehabilitados/ Km planeados </t>
  </si>
  <si>
    <t>Rehabilitación</t>
  </si>
  <si>
    <t>Santa Marta Paraguachón</t>
  </si>
  <si>
    <t>Bogotá Villavicencio</t>
  </si>
  <si>
    <t>Tunel</t>
  </si>
  <si>
    <t>Construir Tuneles  sectores 2A y 3A</t>
  </si>
  <si>
    <t>Puente Vehicular</t>
  </si>
  <si>
    <t>Puentes  Construidos  / Puentes Planeados a Construir</t>
  </si>
  <si>
    <t>Construir Puentes  sectores 2A y 3A</t>
  </si>
  <si>
    <t>Cartagena Barranquilla</t>
  </si>
  <si>
    <t>Desarrollo Vial del Norte de Bogotá - DEVINORTE</t>
  </si>
  <si>
    <t>Glorieta</t>
  </si>
  <si>
    <t>Glorieta Construidos  /Glorieta  Planeados a Construir</t>
  </si>
  <si>
    <t>Construcción intersección portachuelo</t>
  </si>
  <si>
    <t>Fontibón Facatativá Los Alpes</t>
  </si>
  <si>
    <t>Neiva Espinal Girardot</t>
  </si>
  <si>
    <t>Desarrollo Vial del Oriente de Medellín -DEVIMED</t>
  </si>
  <si>
    <t>Puente peatonal</t>
  </si>
  <si>
    <t>Construir el puente peatonal Bosques de la Acuarela</t>
  </si>
  <si>
    <t>Km-año</t>
  </si>
  <si>
    <t>Realizar la Rehabilitación Calarcá-La Española</t>
  </si>
  <si>
    <t>Mantenimiento  periodico</t>
  </si>
  <si>
    <t>Pereira La Victoria</t>
  </si>
  <si>
    <t>Construcción Cicloruta</t>
  </si>
  <si>
    <t>Área Metropolitana de Cúcuta</t>
  </si>
  <si>
    <t>Puente</t>
  </si>
  <si>
    <t>Construcción Puente</t>
  </si>
  <si>
    <t>Girardot Ibagué Cajamarca</t>
  </si>
  <si>
    <t>Intersección</t>
  </si>
  <si>
    <t>Interseccion   Construidos  / Interseccion  Planeados a Construir</t>
  </si>
  <si>
    <t>Construcción intersección</t>
  </si>
  <si>
    <t>Ruta del Sol 2</t>
  </si>
  <si>
    <t>Km -Rehabilitados</t>
  </si>
  <si>
    <t>Puentes Vehiculares</t>
  </si>
  <si>
    <t>Transversal de las Américas</t>
  </si>
  <si>
    <t>Mitigación de riesgos retenidos en proyectos APP de iniciativa privada</t>
  </si>
  <si>
    <t xml:space="preserve"> Análizar riesgos retenidos por la Nación y definir medidas de mitigación en los proyectos de concesión de iniciativa privada</t>
  </si>
  <si>
    <t>Documento de análisis de riesgos y medidas de mitigación por proyecto</t>
  </si>
  <si>
    <t>un</t>
  </si>
  <si>
    <t xml:space="preserve">Construcción puente vehicular </t>
  </si>
  <si>
    <t>Construcción calzada sencilla</t>
  </si>
  <si>
    <t>Km - Mejorados</t>
  </si>
  <si>
    <t>Mejoramiento</t>
  </si>
  <si>
    <t>Zipaquirá-Palenque-N</t>
  </si>
  <si>
    <t>Rehabilitación Vía Existente</t>
  </si>
  <si>
    <t>Km-mes</t>
  </si>
  <si>
    <t>Mantenimiento y operación via existente</t>
  </si>
  <si>
    <t>Mantenimiento y operación vía existente</t>
  </si>
  <si>
    <t xml:space="preserve"> Formulación Plan de reasentamiento (Sector Fundacion)</t>
  </si>
  <si>
    <t xml:space="preserve"> Formulación Plan de reasentamiento (Sector Orihueca)</t>
  </si>
  <si>
    <t>Formulación Plan de reasentamiento (Sector Tucurinca Guacamayal y Sevilla)</t>
  </si>
  <si>
    <t>Formulación Plan de reasentamiento (Sector Aracataca)</t>
  </si>
  <si>
    <t>Malla Vial del Valle del Cauca y Cauca</t>
  </si>
  <si>
    <t>Km\ CS</t>
  </si>
  <si>
    <t>Construir calzada sencilla MVVVC (T2: Variante Bolo 200 m,T5:Variante Yotoco 245 m + T7: La Guaira 3755 m)</t>
  </si>
  <si>
    <t>Construir puente peatonal CIAT MVVCC</t>
  </si>
  <si>
    <t>Obtener Licencias ambientales MVVCC</t>
  </si>
  <si>
    <t>Suscribir Otrosí Modificatorio acordando los efectos financieros de la modificación del otrosí No. 9 y resolver el balance de obras que no tengan discrepancia  MVVCC</t>
  </si>
  <si>
    <t>Realizar adquisición de los predios necesarios para la terminación de la construcción de la variante El Bolo</t>
  </si>
  <si>
    <t>Realizar Mantenimiento Rutinario</t>
  </si>
  <si>
    <t>Briceño Tunja Sogamoso</t>
  </si>
  <si>
    <t>Construir Trayecto 15, Paipa - Duitama, Entrada Paipa, K146+200 al K147+180</t>
  </si>
  <si>
    <t>Construir Trayecto 09, Peaje Albarracín - Ventaquemada, Tanque de Ventaquemada, K72+720 al K72+820</t>
  </si>
  <si>
    <t>Construir Trayecto 14, Mortiñal - Paipa, Predio La Laguna perteneciente al señor Cavalier, K137+120 al K138+000</t>
  </si>
  <si>
    <t>Construir Trayecto 15, Paipa - Duitama, Predio La Britalia perteneciente al señor Cavalier, K4+690 al K4+850</t>
  </si>
  <si>
    <t>Construir Trayecto 3, Variante Tocancipa, Predio la samaria variante tocancipa, K1+100 al K1+625</t>
  </si>
  <si>
    <t>Construir Trayecto 3, Variante Tocancipa, Predio Ecopetrol variante tocancipa, K4+690 al K4+850</t>
  </si>
  <si>
    <t>Bosa Granada Girardot</t>
  </si>
  <si>
    <t>Construir  Puente San Humberto</t>
  </si>
  <si>
    <t>Construir  Puente San Raimundo</t>
  </si>
  <si>
    <t>Construir  Puente Balcones del Bosque</t>
  </si>
  <si>
    <t>Construir  Puente Templo Krishna</t>
  </si>
  <si>
    <t>Construir  Puente El Vergel</t>
  </si>
  <si>
    <t>Construir  Puente Azafranal - Divino Niño</t>
  </si>
  <si>
    <t>Construir  Puente La 22</t>
  </si>
  <si>
    <t>Construir  Puente Santa Lucía</t>
  </si>
  <si>
    <t>Construir  Puente Yayatá</t>
  </si>
  <si>
    <t>Construir  Puente Cucharal</t>
  </si>
  <si>
    <t>Construir  Puente Divino Niño</t>
  </si>
  <si>
    <t>Construir  Puente Luis Carlos Galán</t>
  </si>
  <si>
    <t>Construir  Puente La Esmeralda</t>
  </si>
  <si>
    <t>Construir  Puente Los Cobos</t>
  </si>
  <si>
    <t>Construir  Puente Isla del Sol</t>
  </si>
  <si>
    <t>Construir  Puente José María Cordoba</t>
  </si>
  <si>
    <t>Pasaganados</t>
  </si>
  <si>
    <t>Pasaganados Construidos  / Pasaganados Planeados a Construir</t>
  </si>
  <si>
    <t>Construir Pasaganados San José</t>
  </si>
  <si>
    <t>Construir Pasaganados El Recreo</t>
  </si>
  <si>
    <t>Construir Pasaganados San Raimundo</t>
  </si>
  <si>
    <t>Construir Pasaganados Azafranal - Divino Niño</t>
  </si>
  <si>
    <t>Construir Pasaganados Quebrada Honda</t>
  </si>
  <si>
    <t>Construir Pasaganados El Tambo</t>
  </si>
  <si>
    <t>Construir Glorieta de Girardot</t>
  </si>
  <si>
    <t>Acceso</t>
  </si>
  <si>
    <t xml:space="preserve">Acceso construido / Acceso planeado </t>
  </si>
  <si>
    <t>Construir Acceso al Municipio de Suárez</t>
  </si>
  <si>
    <t>Obras</t>
  </si>
  <si>
    <t xml:space="preserve">Obras realizada / obras propuestas </t>
  </si>
  <si>
    <t>Realizar obras de estabilización de Zonas Inestables</t>
  </si>
  <si>
    <t>Realizar obras de estabilización de Taludes</t>
  </si>
  <si>
    <t>GL</t>
  </si>
  <si>
    <t>global rehabilitado / global planeado</t>
  </si>
  <si>
    <t>Realizar rehabilitación de Pavimento</t>
  </si>
  <si>
    <t xml:space="preserve">Realizar obras de Señalización </t>
  </si>
  <si>
    <t>Zona Metropolitana de Bucaramanga</t>
  </si>
  <si>
    <t>Realizar Rehabilitación calzada existente Tramo 2</t>
  </si>
  <si>
    <t>Realizar Rehabilitación calzada existente Tramo 6</t>
  </si>
  <si>
    <t>Realizar Rehabilitación calzada existente Tramo 7</t>
  </si>
  <si>
    <t>UN</t>
  </si>
  <si>
    <t>Realizar Construcción Puente Peatonal Tramo 2</t>
  </si>
  <si>
    <t>Realizar Construcción Puente Peatonal Tramo 4</t>
  </si>
  <si>
    <t>Realizar Construcción Puente Peatonal Tramo 6</t>
  </si>
  <si>
    <t>Realizar Construcción Intersección Colseguros Tramo 6</t>
  </si>
  <si>
    <t>Realizar Construcción retorno Tramo 7</t>
  </si>
  <si>
    <t>Rumichaca Pasto Chachagûí</t>
  </si>
  <si>
    <t>Acuerdo</t>
  </si>
  <si>
    <t xml:space="preserve">acuerdo realizado / Acuerdo planeado </t>
  </si>
  <si>
    <t>Aprobar Acuerdo conciliatorio para terminación anticipada de mutuo acuerdo</t>
  </si>
  <si>
    <t>UND</t>
  </si>
  <si>
    <t>Identificar los pasivos ambientales correspondientes a los tres (3) expedientes    de licenciamiento ambiental de la Concesión RPCHA</t>
  </si>
  <si>
    <t>Informe recibido</t>
  </si>
  <si>
    <t>Recibir infraestructura del proyecto</t>
  </si>
  <si>
    <t>Acta entrega</t>
  </si>
  <si>
    <t>Entregar de corredor vial al INVIAS</t>
  </si>
  <si>
    <t>Realizar mantenimiento Rutinario</t>
  </si>
  <si>
    <t>Córdoba Sucre</t>
  </si>
  <si>
    <t>Construir Segunda calzada La Yé - Sahagún</t>
  </si>
  <si>
    <t>Construir Segunda calzada Sincelejo - Sampués</t>
  </si>
  <si>
    <t>Construir Segunda calzada Sincelejo - Toluviejo</t>
  </si>
  <si>
    <t>Construir Segunda calzada paralela a la circunvalar de Montería</t>
  </si>
  <si>
    <t>Construir Variante Oriental de Sincelejo (calzada sencilla)</t>
  </si>
  <si>
    <t xml:space="preserve">Un </t>
  </si>
  <si>
    <t>Construir Intersección a desnivel T del Aeropuerto (Puente)</t>
  </si>
  <si>
    <t>Ruta Caribe</t>
  </si>
  <si>
    <t xml:space="preserve"> Construir Segunda Calzada Cartagena-Turbaco - Arjona</t>
  </si>
  <si>
    <t>Construir el tramo  Gambote-Variante Mamonal ( Incluye retornos)</t>
  </si>
  <si>
    <t>Construir  Variante Cartagena ( Incluye Retornos) Accesos al puente el Rodeo y Orejas Puente Rodeo</t>
  </si>
  <si>
    <t xml:space="preserve">Construir  Variante Sabanagrande- Palmar de Varela </t>
  </si>
  <si>
    <t>Predios adquiridos</t>
  </si>
  <si>
    <t xml:space="preserve">Predios adquiridos/ Predios requeridos </t>
  </si>
  <si>
    <t>Realizar Adquisición Predios Trayecto 1</t>
  </si>
  <si>
    <t>Puentes construidos</t>
  </si>
  <si>
    <t>Construir Puente vehicular Arroyo Canafistola Variante Palmar-Sabangrande</t>
  </si>
  <si>
    <t>Construir Puentes peatonales La India, Villa Olímpica y PIMSA</t>
  </si>
  <si>
    <t>Construir Puente vehicular Arroyo Cana Trayecto 8</t>
  </si>
  <si>
    <t>Construir Puente vehicular El Rodeo Variante Cartagena</t>
  </si>
  <si>
    <t>Realizar Adquisición predios  Variante Gambote</t>
  </si>
  <si>
    <t>Gestión</t>
  </si>
  <si>
    <t>gestión predial realizada / gestión predial requerida</t>
  </si>
  <si>
    <t>Realizar la gestión predial tramo 1</t>
  </si>
  <si>
    <t>Ruta del Sol 3</t>
  </si>
  <si>
    <t>Construir Tramo 1 - SC</t>
  </si>
  <si>
    <t>Construir Tramo 2 - SC</t>
  </si>
  <si>
    <t>Construir Tramo 5 - SC</t>
  </si>
  <si>
    <t>Construir Tramo 6 - SC</t>
  </si>
  <si>
    <t>Construir Tramo 7 - SC</t>
  </si>
  <si>
    <t>Realizar Rehabilitación Tramo 1</t>
  </si>
  <si>
    <t>Realizar Rehabilitación Tramo 2</t>
  </si>
  <si>
    <t>2.3. Desarrollar e implementar herramientas, metodologías y sistemas para el  control y seguimiento integral  y eficiente de los proyectos.</t>
  </si>
  <si>
    <t>Trámites sancionatorios contractuales</t>
  </si>
  <si>
    <t xml:space="preserve">Tramites adelantados/ tramites requeridos </t>
  </si>
  <si>
    <t>Tribunales de arbitramento</t>
  </si>
  <si>
    <t xml:space="preserve">numero de Tribunales de arbitramento asistidos / numero de Tribunales de arbitramento </t>
  </si>
  <si>
    <t>Procesos judiciales y extrajudiciales</t>
  </si>
  <si>
    <t xml:space="preserve">Procesos adelantados / Procesos requeridos </t>
  </si>
  <si>
    <t>Ejercer la representación de la Agencia dentro de los procesos judiciales y extrajudiciales  en los que la Entidad sea parte activa o pasiva, convocante o convocada</t>
  </si>
  <si>
    <t>Sesiones de comité</t>
  </si>
  <si>
    <t xml:space="preserve">sesiones realizadas/ sesiones propuestas </t>
  </si>
  <si>
    <t>Reunir mínimo dos (2) vez al mes al Comité de Conciliación.- Grupo Interno de Trabajo de Defensa Judicial.</t>
  </si>
  <si>
    <t>Procesos de expropiación</t>
  </si>
  <si>
    <t>Ejercer la representación de la Agencia dentro de los procesos de expropiación que conforme a las disposiciones contractuales le corresponda adelantar.</t>
  </si>
  <si>
    <t>Reportes trimestrales</t>
  </si>
  <si>
    <t>Reporte realizado/ Reporte planeado</t>
  </si>
  <si>
    <t>Realizar reportes trimestrales en relación con los procesos judiciales y trámites prejudiciales a nivel nacional en los cuales la Agencia Nacional de Infraestructura funja como demandante, demandada o tercero vinculado y/o convocado - Grupo Interno de Trabajo de Defensa Judicial.</t>
  </si>
  <si>
    <t>Seguridad Vial</t>
  </si>
  <si>
    <t>Infraestructura segura para todos</t>
  </si>
  <si>
    <t>KM</t>
  </si>
  <si>
    <t>Acciones penales y policivas</t>
  </si>
  <si>
    <t>Acciones adelantadas / Acciones requeridas</t>
  </si>
  <si>
    <t>Ejercer la representación de la Agencia dentro de los procesos y acciones de carácter penal y policivo que se requieran para la defensa del interés público.</t>
  </si>
  <si>
    <t>Adelantar el trámite sancionatorio contractual contemplado en el Art. 86 de la Ley 1474 de 2012, con observancia del debido proceso y los preceptos legales aplicables, a que haya lugar en relación con las concesiones respecto de las cuales el supervisor y la interventoría informe y soporte los retrasos en la ejecución o cualquier otro tipo de incumplimiento y solicite el adelantamiento del respectivo proceso impositivo de multas- al GIT de Defensa Judicial</t>
  </si>
  <si>
    <t>Defender de manera oportuna los intereses de la Entidad dentro de los tribunales de Arbitramento en los que la Agencia sea convocante o convocada</t>
  </si>
  <si>
    <t>Elaborar conceptos jurídicos de acuerdo a las solicitudes planteadas por las demás dependencias</t>
  </si>
  <si>
    <t>Minuta acta de liquidación</t>
  </si>
  <si>
    <t xml:space="preserve">Proyectar actas de liquidación </t>
  </si>
  <si>
    <t xml:space="preserve">Estructurar actas de reversión </t>
  </si>
  <si>
    <t>Minuta del pliego de Cargos</t>
  </si>
  <si>
    <t>Elaboración del proyecto de Pliego de Cargos</t>
  </si>
  <si>
    <t>Pliego de Cargos</t>
  </si>
  <si>
    <t>Pliego de Cargos elaborado /Pliego de Cargos requeridos</t>
  </si>
  <si>
    <t>Elaborar y remitir a la Gerencia de Defensa Judicial del Pliego de Cargos para iniciar actuación administrativa sancionatoria, contando para el efecto con: el informe de supervisión respectivo, la cuantificación de la multa o sanción aplicable por parte del área financiera, y los demás documentos exigidos para el efecto por dicha dependencia.</t>
  </si>
  <si>
    <t>CALIDAD Y GESTION DEL CONOCIMIENTO</t>
  </si>
  <si>
    <t>Desarrollar estructura Balanced ScoreCard</t>
  </si>
  <si>
    <t xml:space="preserve">GERENCIA PREDIAL </t>
  </si>
  <si>
    <t xml:space="preserve">Actualización de  Protocolo </t>
  </si>
  <si>
    <t>Protocolo  Actualizado/ Protocolo existente</t>
  </si>
  <si>
    <t>Actualizar el Protocolo de Avalúos, de conformidad con lo establecido en la Ley 1682 de 2014 y sus decretos y resoluciones reglamentarias</t>
  </si>
  <si>
    <t>Diagnóstico de Áreas Remanentes y Predios Sobrantes</t>
  </si>
  <si>
    <t xml:space="preserve">Diagnóstico realizada / Diagnóstico requerido  </t>
  </si>
  <si>
    <t>Identificar las Áreas Remanentes adquiridas y los Predios Sobrantes Existentes en los proyectos de concesión, con el fin de verificar el estado actual de las áreas y disponer de los predios que ya no se requieren para el desarrollo de obras, según la normatividad existente</t>
  </si>
  <si>
    <t xml:space="preserve">GERENCIA DE RIESGOS </t>
  </si>
  <si>
    <t>Socialización</t>
  </si>
  <si>
    <t>Socialización realizada/ Socialización planeada</t>
  </si>
  <si>
    <t xml:space="preserve">Adaptación y socialización sobre la  metodología para el manejo en el Fondo de Contingencias Contractuales de las Entidades Estatales del Ministerio de Hacienda, de recursos por concepto de posibles sentencias y conciliaciones,  teniendo en cuenta las  reglamentaciones necesarias para su desarrollo y con base en la  identificación de procesos en Litigob. </t>
  </si>
  <si>
    <t>Revisión y unificación de las metodologías de valoración de obligaciones contingentes para proyectos de infraestructura desarrollados a través de esquema de Asociaciones Público Privadas - APP.</t>
  </si>
  <si>
    <t>Presentación de los lineamientos que permitan estandarizar los criterios para la valoración de sobrecostos prediales y ambientales en los concesiones en ejecución.</t>
  </si>
  <si>
    <t>Cuadro de Seguimiento</t>
  </si>
  <si>
    <t xml:space="preserve">Cuadro de Seguimiento realizado/ Cuadro de Seguimiento propuesto </t>
  </si>
  <si>
    <t>Reuniones Comité Interinstitucional (ANLA, MT, MADS, Mininterior, INCODER, etc.</t>
  </si>
  <si>
    <t>Capacitacion</t>
  </si>
  <si>
    <t>capacitaciones realizadas/ capacitaciones propuestas</t>
  </si>
  <si>
    <t>Capacitación a la Gerencia Socio - Ambiental en el tema de Liderazgo y Resolución de Conflictos</t>
  </si>
  <si>
    <t>Generación de Politicas en la Gestión Social para la construcción de variantes en proyectos de concesión y APP</t>
  </si>
  <si>
    <t xml:space="preserve">Informes </t>
  </si>
  <si>
    <t>Seguimiento al cumplimiento del Convenio MININTERIOR - Consultas previas</t>
  </si>
  <si>
    <t>GERENCIA DE SISTEMAS DE INFORMACIÓN Y TECNOLOGÍA</t>
  </si>
  <si>
    <t>contrato</t>
  </si>
  <si>
    <t>Hacer seguimiento al funcionamiento de los sistemas de información en Project y en CISA</t>
  </si>
  <si>
    <t>Visitas de Seguimiento a los proyectos</t>
  </si>
  <si>
    <t>Informe de Gestión Trimestral (Supervisores)</t>
  </si>
  <si>
    <t xml:space="preserve">Carga movilizada/ Carga requerida </t>
  </si>
  <si>
    <t>Realizar el inventario de los puertos para aquellas concesiones que tienen interventoría</t>
  </si>
  <si>
    <t>Visitas de supervisión</t>
  </si>
  <si>
    <t>Revisión cumplimiento plan de inversiones (Informes de supervisión)</t>
  </si>
  <si>
    <t>Informe de seguimiento</t>
  </si>
  <si>
    <t>Buga  - Loboguerrero</t>
  </si>
  <si>
    <t xml:space="preserve">Mantenimiento rutinario </t>
  </si>
  <si>
    <t xml:space="preserve"> Mulalo Loboguerrero </t>
  </si>
  <si>
    <t>Realizar Informe de Gestion Trimestral (Supervisores)</t>
  </si>
  <si>
    <t>Realizar visitas de Seguimiento al Proyecto</t>
  </si>
  <si>
    <t>Realizar Comité de seguimiento</t>
  </si>
  <si>
    <t>Acta</t>
  </si>
  <si>
    <t xml:space="preserve">
Seguimiento a Reprogramación  planes de aportes  programa 4G </t>
  </si>
  <si>
    <t>2.5. Fortalecer las estrategias y herramientas que garanticen una adecuada gestión de riesgos de la entidad</t>
  </si>
  <si>
    <t>Actividades</t>
  </si>
  <si>
    <t>Actividades realizadas/ Actividades propuestas</t>
  </si>
  <si>
    <t>Actividades para fomentar la cultura de administración de los riesgos institucionales y anticorrupción</t>
  </si>
  <si>
    <t>Acompañamiento y capacitación a las áreas y procesos en la inclusión y manejo del esquema de los mapas de riesgo institucional y anticorrupción, en el modulo de riesgos del Aplicativo de Seguimiento y Control del Sistema Integrado de Gestión</t>
  </si>
  <si>
    <t xml:space="preserve">Espacio Virtual Implementado </t>
  </si>
  <si>
    <t xml:space="preserve">Espacio Virtual Implementado / Espacio Virtual propuesto </t>
  </si>
  <si>
    <t>Implementación del espacio virtual institucional que contenga los lineamientos, mapas de procesos, formatos y herramientas para la efectiva administración del riesgo en la ANI.</t>
  </si>
  <si>
    <t xml:space="preserve">2.6. Mantener la articulación de las interventorías a los fines esenciales de la Agencia Nacional de Infraestructura-ANI. </t>
  </si>
  <si>
    <t>Premio</t>
  </si>
  <si>
    <t xml:space="preserve">Premio entregado / Premio propuesto </t>
  </si>
  <si>
    <t>Entregar el Premio Nacional de Interventorias – Capítulo de Concesiones. Segunda Versión. 2015</t>
  </si>
  <si>
    <t>Marco Conceptual</t>
  </si>
  <si>
    <t xml:space="preserve">Marco Conceptual elaborado / Marco Conceptual planeado </t>
  </si>
  <si>
    <t>Presentar la línea base del Premio Nacional de Concesiones,  con énfasis en responsabilidad social y empresarial.</t>
  </si>
  <si>
    <t>Buen Gobierno</t>
  </si>
  <si>
    <t>Política pública de transparencia y lucha contra la corrupción, y control fiscal y disciplinario.</t>
  </si>
  <si>
    <t>Formular e implementar el Plan anticorrupción y  de atención al ciudadano.</t>
  </si>
  <si>
    <t>Corresponde al plan anticorrupción exigido por la ley 1474 de 2011.</t>
  </si>
  <si>
    <t>PLAN</t>
  </si>
  <si>
    <t xml:space="preserve">3.  Generar confianza en ciudadanos, estado, inversionistas, y usuarios de la infraestructura.
</t>
  </si>
  <si>
    <t>3.1. Fortalecer las estrategias y herramientas que garanticen transparencia y confiabilidad en todas las gestiones de la entidad</t>
  </si>
  <si>
    <t>Documentos</t>
  </si>
  <si>
    <t>Incorporar los patrones de control social y de los organismos de control del estado en el Sistema de Información de la ANI</t>
  </si>
  <si>
    <t>Informes</t>
  </si>
  <si>
    <t>Realizar informes al año en relación con  la auditoría regular y en relación los que solicite la CGR de las Auditorías especiales.</t>
  </si>
  <si>
    <t>Realizar auditorías independientes.</t>
  </si>
  <si>
    <t>Reporte Unificado de Contratación</t>
  </si>
  <si>
    <t>Establecer mejores prácticas de contratación en los procesos de selección de la Agencia Nacional de Infraestructura. Implementar el reporte unificado de contratación que incluye indicadores operativos y seguimiento al PAA. que permitan establecer trazabilidad de las actividades a cargo de la Gerencia de Contratación, así como llevar a cabo la autosocialización del Código de ética y Buen Gobierno,  el Estatuto Anticorrupción, la Ley Anti trámites y la Ley de información.</t>
  </si>
  <si>
    <t>%</t>
  </si>
  <si>
    <t>Porcentaje de Avance</t>
  </si>
  <si>
    <t>Generar elementos que permitan establecer trazabilidad de las actividades a cargo de la Gerencia Jurídica de Estructuración, así como llevar a cabo la autosocialización del Código de ética y Buen Gobierno,  el Estatuto Anticorrupción, la Ley Antitrámites y la Ley de información.</t>
  </si>
  <si>
    <t>VAF</t>
  </si>
  <si>
    <t>GERENCIA ADMINISTRATIVA Y FINANCIERA</t>
  </si>
  <si>
    <t>Encuesta</t>
  </si>
  <si>
    <t xml:space="preserve">Encuesta realizada / Encuesta planeada </t>
  </si>
  <si>
    <t>Encuestas Percepción Ciudadana</t>
  </si>
  <si>
    <t>Entrenamiento</t>
  </si>
  <si>
    <t xml:space="preserve">Entrenamientos realizados/ Entrenamientos propuestos </t>
  </si>
  <si>
    <t>Afianzamiento cultura servicio ciudadano</t>
  </si>
  <si>
    <t>Realizar Seguimiento al Plan de Acción Anual</t>
  </si>
  <si>
    <t>Informes de coyuntura y metas (ANI CÓMO VAMOS)</t>
  </si>
  <si>
    <t>Apoyo al desarrollo de las mesas de trabajo del sector en relación con los insumos y servicios para implementación de los proyectos 4G</t>
  </si>
  <si>
    <t>Cargue Información</t>
  </si>
  <si>
    <t xml:space="preserve">Cargas realizadas/ Cargas requerida </t>
  </si>
  <si>
    <t>Seguimiento Plan de Mejoramiento Institucional</t>
  </si>
  <si>
    <t>Evento</t>
  </si>
  <si>
    <t xml:space="preserve">Eventos realizados/ Eventos programados </t>
  </si>
  <si>
    <t>Realizar la Socialización  Balanced ScoreCard</t>
  </si>
  <si>
    <t xml:space="preserve">Hacer el seguimiento de la Planeación Estratégica de la Entidad </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</si>
  <si>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</si>
  <si>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Componente del plan anticorrupción</t>
  </si>
  <si>
    <t>Actualización página web</t>
  </si>
  <si>
    <t>Revisión del Dominio, adquisición de certificados digitales para el dominio y app para integrar firma digital sobre Orfeo</t>
  </si>
  <si>
    <t xml:space="preserve">Documento de requisitos mínimos de entraga de información </t>
  </si>
  <si>
    <t xml:space="preserve">Definir los requerimientos de entrega de información para concesionarios e interventorias </t>
  </si>
  <si>
    <t>Reuniones</t>
  </si>
  <si>
    <t>Actas de asistencia presentadas/ Planea de seguimiento realizados</t>
  </si>
  <si>
    <t>Realizar reuniones con inversionistas nacionales e internacionales</t>
  </si>
  <si>
    <t>Cuestionario</t>
  </si>
  <si>
    <t xml:space="preserve">Cuestionario realizado / Cuestionario elaborado </t>
  </si>
  <si>
    <t>Realizar atención de peticiones del congreso</t>
  </si>
  <si>
    <t>Citación</t>
  </si>
  <si>
    <t>Citaciones respondidas/ Citaciones recibidas</t>
  </si>
  <si>
    <t>Asistir al congreso a citaciones</t>
  </si>
  <si>
    <t>3.2. Implementar mecanismos periódicos y participativos de rendición de cuentas.</t>
  </si>
  <si>
    <t>Actualizar información básica y seguimiento de proyectos (fichas  Presidencia, Presentaciones resumen</t>
  </si>
  <si>
    <t>Apoyar el diseño y seguimiento de los planes sectoriales  y articularlos con los planes de la  Agencia</t>
  </si>
  <si>
    <t>Documentos elaborados  / Documentos establecidos</t>
  </si>
  <si>
    <t>Elaborar estudio sectorial del impacto fiscal del  concesiones 4G</t>
  </si>
  <si>
    <t>Elaborar estudio para la regularización de las deudas.</t>
  </si>
  <si>
    <t>Eventos de Rendición de Cuentas a la Ciudadanía</t>
  </si>
  <si>
    <t>3.3. Mantener una comunicación,  interacción y gestión efectiva con las demás entidades públicas.</t>
  </si>
  <si>
    <t>Realizar  informe al año del  seguimiento a la eficaz respuesta a las solicitudes realizadas por los entes de control.</t>
  </si>
  <si>
    <t>Gestión pública efectiva.</t>
  </si>
  <si>
    <t>Ampliar los espacios de participación e interlocución Estado – Sociedad.</t>
  </si>
  <si>
    <t>Informe ejecutivo</t>
  </si>
  <si>
    <t>Participar en inciativas de modificación y/o reglamentación de la normatividad aplicable a la actividad portuaria</t>
  </si>
  <si>
    <t>Realizar el seguimiento a las metas del PND</t>
  </si>
  <si>
    <t>Proyecto</t>
  </si>
  <si>
    <t xml:space="preserve">Proyectos Actualizados/ Proyectos requeridos </t>
  </si>
  <si>
    <t>Actualización de Proyectos en el SUIFP</t>
  </si>
  <si>
    <t>Seguimiento a proyectos en SPI</t>
  </si>
  <si>
    <t>Reunión</t>
  </si>
  <si>
    <t>Seguimiento y apoyo para la generación de la información estadística DANE</t>
  </si>
  <si>
    <t>Adjudicación de predio</t>
  </si>
  <si>
    <t xml:space="preserve">Predio adjudicado/ Predio requerido </t>
  </si>
  <si>
    <t xml:space="preserve">Adelantar ante el INCODER el trámite técnico y administrativo que se requiere para la adjudicación de ciento diecinueve (119) predios baldíos  existentes en los proyectos de concesión  </t>
  </si>
  <si>
    <t>Política internacional y cooperación.</t>
  </si>
  <si>
    <t>Posicionar a Colombia como oferente de cooperación Sur–Sur y de buenas prácticas.</t>
  </si>
  <si>
    <t>Divulagación de la experiencia en la implementación del “PACTO POR LA TRANSPARENCIA, EL BUEN GOBIERNO Y LA PREVENCION DE LA CORRUPCIÓN”</t>
  </si>
  <si>
    <t>3.4. Desarrollar herramientas para divulgación oportuna de información confiable y relevante.</t>
  </si>
  <si>
    <t>Actualización y seguimiento a la información de tráfico</t>
  </si>
  <si>
    <t>OCOM</t>
  </si>
  <si>
    <t>Piezas comunicativas</t>
  </si>
  <si>
    <t>Piezas comunicativas elaboradas/ Piezas comunicativas propuestas</t>
  </si>
  <si>
    <t>Asesorar a la Agencia Nacional de Infraestructura en la implementación de la estrategia de comunicaciones para los temas portuarios, ferroviarios y aeroportuarios y de nuevos proyectos de APP</t>
  </si>
  <si>
    <t>Documentos de estrategia de comunicaciones</t>
  </si>
  <si>
    <t>Contratar la asesoría para la puesta en marcha de la estrategia general de comunicaciones, incluyendo Redes Sociales y Nuevos Medios Digitales.</t>
  </si>
  <si>
    <t>Correos electrónicos</t>
  </si>
  <si>
    <t>Correos electrónicos emitidos/ Correos electrónicos requeridos</t>
  </si>
  <si>
    <t>Realizar el Monitoreo de Medios</t>
  </si>
  <si>
    <t>Asistir a  eventos de inauguración, actas de inicio y primeras piedras</t>
  </si>
  <si>
    <t>Contratar la asesoría  para contribuir en el desarrollo de la gestión de promoción y Socialización de los proyectos en el marco de la  Cuarta Generación de Concesiones.</t>
  </si>
  <si>
    <t>Peajes Socializados</t>
  </si>
  <si>
    <t xml:space="preserve">Asesorar  en el proceso requerido para la instalación de nuevas casetas de peajes o aumento de las tarifas en los peajes existentes en los corredores que hacen parte de los proyectos de cuarta generación de concesiones </t>
  </si>
  <si>
    <t>3.5. Desarrollar procedimientos efectivos para gestionar oportunamente los trámites y  permisos otorgados por la Agencia</t>
  </si>
  <si>
    <t>proyecto de Resolución</t>
  </si>
  <si>
    <t>Elaborar la Resolución por medio de la cual se reglamenta el trámite de Permiso de ocupación temporal en vías Férreas y Carreteras.</t>
  </si>
  <si>
    <t xml:space="preserve">Proyectar las resoluciones por las cuales se  resuelven  las solicitudes  en los temas relacionados  con permisos  carreteros  y/o conceptos requiriendo información  y/o aclaración y/o complementación de los mismos </t>
  </si>
  <si>
    <t xml:space="preserve">3.6. Adelantar acciones para generar reconocimiento, favorabilidad y seguimiento por formadores de opinión.
</t>
  </si>
  <si>
    <t xml:space="preserve">Contratar una empresa que elabore piezas de diseño, piezas audiovisuales y de difusión editorial </t>
  </si>
  <si>
    <t>Asistir al congreso anual CCI</t>
  </si>
  <si>
    <t>Política pública de transparencia y lucha contra la corrupción, y control fiscal y
disciplinario.</t>
  </si>
  <si>
    <t>Fortalecer los portales interactivos y los sistemas de información de la Función Pública, para que respondan a los requerimientos de la Ley 1712 de 2014; brindando alternativas de solución a los ciudadanos en términos de facilidad y rapidez de los trámites, como los establecidos en el Sistema Único de Información y Trámites (SUIT).</t>
  </si>
  <si>
    <t xml:space="preserve">4. Fortalecer la gestión y toma de decisiones oportuna de la Entidad, basados en el trabajo en equipo que permita la consolidación de una Agencia competitiva con solidez técnica y moral. 
</t>
  </si>
  <si>
    <t>4.1. Desarrollar estrategias y mecanismos de trabajo en equipo que fortalezcan el Talento Humano y  promuevan un clima organizacional motivado y armónico,  para mejorar la gestión de la Entidad</t>
  </si>
  <si>
    <t>Actas de reunión</t>
  </si>
  <si>
    <t>Realizar reuniones de seguimiento y toma de decisiones de asuntos a cargo del grupo Gerencial, así como llevar a cabo reuniones y actividades de mejorar del clima organizacional.</t>
  </si>
  <si>
    <t>GERENCIA DE TALENTO HUMANO</t>
  </si>
  <si>
    <t>Proceso</t>
  </si>
  <si>
    <t>Optimizar Procesos de Selección orientados a seleccionar funcionarios  con competencias orientadas al Trabajo en equipo y al Compromiso</t>
  </si>
  <si>
    <t>Programa</t>
  </si>
  <si>
    <t xml:space="preserve">programa realizado/ programa planeado </t>
  </si>
  <si>
    <t xml:space="preserve"> Diseñar PIC de acuerdo con necesidades de la entidad</t>
  </si>
  <si>
    <t xml:space="preserve">Comité Técnico Predial </t>
  </si>
  <si>
    <t>Realizar reuniones de análisis de la gestión predial adelantada en los proyectos de concesión, en las que se identifiquen los casos críticos por resolver, las lecciones aprendidas, las estrategias a implementar y se efectúe el seguimiento a las mismas.</t>
  </si>
  <si>
    <t>Socializaciones realizadas</t>
  </si>
  <si>
    <t>Socializaciones de la plataforma TI</t>
  </si>
  <si>
    <t>4.2. Contar con un sistema de información en línea que apoye la gestión oportuna, la trazabilidad y toma de decisiones debidamente soportadas.</t>
  </si>
  <si>
    <t>Formato</t>
  </si>
  <si>
    <t>Implementar el formato de conservación de archivos por medios electrónicos PDF/A</t>
  </si>
  <si>
    <t>Reglamentar el uso del correo electrónico en la Agencia Nacional de Infraestructura</t>
  </si>
  <si>
    <t>Metodología</t>
  </si>
  <si>
    <t>metodologia realizada / Metodologia requerida</t>
  </si>
  <si>
    <t>Analizar, diseñar y desarrollar una técnica que permita hacer búsquedas estilo google de los documentos radicados.</t>
  </si>
  <si>
    <t>Implementar la norma ISAD G para descripción de archivos por medio de Orfeo.</t>
  </si>
  <si>
    <t xml:space="preserve">Continuar con la medición de indicadores operativos del GIT de Contratación.  Continuar con el Mecanismo seguimiento del PAA. </t>
  </si>
  <si>
    <t>Actas de asistencia</t>
  </si>
  <si>
    <t>Asistir a los planes de seguimiento</t>
  </si>
  <si>
    <t xml:space="preserve"> Fortalecer el sistema de gestión de calidad.</t>
  </si>
  <si>
    <t>Certificar y mantener el sistema de calidad</t>
  </si>
  <si>
    <t>Documento de especificaciones</t>
  </si>
  <si>
    <t>Especificar sistema que automatice la gestión de permisos</t>
  </si>
  <si>
    <t>Acta de verificación del funcionamiento del sistema de información</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</si>
  <si>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</si>
  <si>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4.3. Implementar el Sistema Integrado de Gestión que optimice los procesos basados en el mejoramiento continuo,  articulando la gestión de los equipos a la planeación estratégica</t>
  </si>
  <si>
    <t>Acuerdos documentados</t>
  </si>
  <si>
    <t>Acuerdos documentados/ Acuerdos planeados</t>
  </si>
  <si>
    <t>Documentar acuerdos de  niveles de servicio.</t>
  </si>
  <si>
    <t>Documentos establecidos</t>
  </si>
  <si>
    <t>Documentar la totalidad de los documentos establecidos en el decreto 4165.</t>
  </si>
  <si>
    <t>Realizar Auditorias del SIG</t>
  </si>
  <si>
    <t>Desarrollar Metodología y herramientas  de Mejoramiento Continuo</t>
  </si>
  <si>
    <t>Kit</t>
  </si>
  <si>
    <t xml:space="preserve">Kit adquiridos/kit planeados </t>
  </si>
  <si>
    <t>Adquirir el material didáctico y de apoyo para sensibilización SIG.</t>
  </si>
  <si>
    <t>Software parametrizado</t>
  </si>
  <si>
    <t>Software parametrizado / Software propuesto</t>
  </si>
  <si>
    <t xml:space="preserve">Terminar parametrización del  Software de Gestión de Calidad </t>
  </si>
  <si>
    <t>Sesión</t>
  </si>
  <si>
    <t xml:space="preserve">Realizar la Socialización del Software de Gestión de Calidad </t>
  </si>
  <si>
    <t>Fortalecer el Modelo Integrado de Planeación y Gestión y de su sistema de información asociado -FURAG como una herramienta que permita evaluar mejor los avances en la gestión de las entidades.</t>
  </si>
  <si>
    <t>Seguimiento semestrales de los componentes</t>
  </si>
  <si>
    <t>Informes de seguimiento al MPIG de la entidad</t>
  </si>
  <si>
    <t>Contratar la adquisición de una solución para la administración, seguimiento y control del SGC y su respectiva implementación</t>
  </si>
  <si>
    <t>Mantener nivel programas de Bienestar</t>
  </si>
  <si>
    <t>4.4. Implementar estrategias y herramientas de gestión del conocimiento para el fortalecer la toma de decisiones.</t>
  </si>
  <si>
    <t xml:space="preserve"> boletines </t>
  </si>
  <si>
    <t>boletin elaborado/ Boletines planteados</t>
  </si>
  <si>
    <t xml:space="preserve">Emitir  boletines fomentando la cultura de autocontrol al interior de la ANI. </t>
  </si>
  <si>
    <t>Capacitaciones</t>
  </si>
  <si>
    <t>Realizar capacitaciones para fortalecer la cultura de AUTOCONTROL al interior de la ANI.</t>
  </si>
  <si>
    <t>Acta del Taller</t>
  </si>
  <si>
    <t xml:space="preserve">Realizar talleres de actualización por parte de la Gerencia Asesoría legal para la revisión de los avances jurisprudenciales, normativos y doctrinales </t>
  </si>
  <si>
    <t>Desarrollar la metodología para elaboración de casos de estudio</t>
  </si>
  <si>
    <t>Casos</t>
  </si>
  <si>
    <t xml:space="preserve">Casos elaborados/ Casos propuestos </t>
  </si>
  <si>
    <t>Desarrollar casos de estudio</t>
  </si>
  <si>
    <t>Desarrollar talleres con los casos de estudio</t>
  </si>
  <si>
    <t>Taller</t>
  </si>
  <si>
    <t xml:space="preserve">Talleres elaborados/ Talleres propuestos </t>
  </si>
  <si>
    <t>Desarrollar contenidos temáticos on-line</t>
  </si>
  <si>
    <t>Tema</t>
  </si>
  <si>
    <t xml:space="preserve">Temas realizados / Temas planedos </t>
  </si>
  <si>
    <t>Realizar eventos para fortalecer Gestión del Conocimiento</t>
  </si>
  <si>
    <t>Soporte - mesa de ayuda</t>
  </si>
  <si>
    <t>Brindar alternativas de solución a las principales necesidades de las personas naturales y jurídicas, gracias a la utilización adecuada y estratégica de las TIC para el fortalecimiento de los trámites y servicios que se ponen a su disposición.</t>
  </si>
  <si>
    <t>se encuentra incluido en la primera estrategia</t>
  </si>
  <si>
    <t>Renovacion Liencias Oracle</t>
  </si>
  <si>
    <t>Soporte premier Microsoft</t>
  </si>
  <si>
    <t>Poner en Alta disponibilidad el firewall de seguridad perimetral y adquisición de un antivirus para los usuarios finales</t>
  </si>
  <si>
    <t>Adquisición de computadores de escritorios</t>
  </si>
  <si>
    <t xml:space="preserve">Especificar las necesidades de un nuevo sistema de gestión documental </t>
  </si>
  <si>
    <t>Adquisición de un antivirus para los usuarios finales</t>
  </si>
  <si>
    <t xml:space="preserve">4.5. Gestionar la consecución, ejecución y control de los recursos físicos y financieros de manera  oportuna y eficiente que permita el adecuado funcionamiento de la Entidad y  desarrollo de los proyectos a su cargo.
</t>
  </si>
  <si>
    <t>Actas de Comité</t>
  </si>
  <si>
    <t>Realizar el Comité de Contratación de la Agencia con la periodicidad requerida</t>
  </si>
  <si>
    <t>Anteproyecto</t>
  </si>
  <si>
    <t xml:space="preserve">Anteproyecto realizado / Anteproyecto requerido </t>
  </si>
  <si>
    <t>Elaborar y Consolidar el Anteproyecto de Presupuesto de Gastos de Funcionamiento para la vigencia 2016, de acuerdo con la información suministrada por cada dependencia de la entidad y remitirla a la Vicepresidencia de Planeación</t>
  </si>
  <si>
    <t>Número de Modificaciones Propuestas y Realizadas</t>
  </si>
  <si>
    <t>Proponer las modificaciones presupuestales (internas o externas) en el presupuesto de gastos de funcionamiento, que sean necesarias de acuerdo con la revisión, análisis y proyección del presupuesto de la entidad.</t>
  </si>
  <si>
    <t>Garantizar la implementación de la estrategia de Gobierno en Línea.</t>
  </si>
  <si>
    <t>Seguimiento anual de Gobierno en línea en la Entidad</t>
  </si>
  <si>
    <t>Reporte anual del cumplimiento de indicadores de Gobierno en Línea</t>
  </si>
  <si>
    <t>Porcentaje de Ejecución con respecto a compromisos</t>
  </si>
  <si>
    <t>100%</t>
  </si>
  <si>
    <t>Realizar el control de la ejecución presupuestal de gastos</t>
  </si>
  <si>
    <t>Porcentaje de Recaudo en Efectivo</t>
  </si>
  <si>
    <t>Realizar el control de la ejecución presupuestal de ingresos</t>
  </si>
  <si>
    <t>Porcentaje de Ejecución (Pagos)</t>
  </si>
  <si>
    <t>Realizar el control de la ejecución presupuestal de Reservas Presupuestales</t>
  </si>
  <si>
    <t>No. de cumplidos recibidos y entregados al área de contabilidad</t>
  </si>
  <si>
    <t>Elaborar informe de revisión de los cumplidos para el pago a terceros</t>
  </si>
  <si>
    <t>Manual Actualizado</t>
  </si>
  <si>
    <t>Manual Actualizado/ Manual existente</t>
  </si>
  <si>
    <t>Actualizar el Manual de Presupuesto</t>
  </si>
  <si>
    <t>Reporte</t>
  </si>
  <si>
    <t>Realizar mensualmente la programación del Programa Anual de Caja PAC en el sistema de información del Ministerio de Hacienda y Crédito Público</t>
  </si>
  <si>
    <t>Programar los giros que se realizarán a través de la CUN mensual de acuerdo con los lineamientos del Ministerio de Hacienda.</t>
  </si>
  <si>
    <t xml:space="preserve">Realizar el control de la ejecución de las cuentas por pagar </t>
  </si>
  <si>
    <t>Registros ingresados</t>
  </si>
  <si>
    <t xml:space="preserve">Registros ingresados / Registros requeridos </t>
  </si>
  <si>
    <t>Realizar el registro de ingresos en el sistema de información</t>
  </si>
  <si>
    <t>Carga en el sistema</t>
  </si>
  <si>
    <t>Realizar la carga masiva de extractos en el sistema de información SIIF Nación II</t>
  </si>
  <si>
    <t>Registros tramitados</t>
  </si>
  <si>
    <t xml:space="preserve">Registros tramitados/ Registros requeridos </t>
  </si>
  <si>
    <t>Elaborar Ordenes de Pago Presupuestales y no Presupuestales en los sistemas financieros SIIF Nación II y SINFAD</t>
  </si>
  <si>
    <t>Elaborar Ordenes Bancarias en el sistema de información SIIF Nación II</t>
  </si>
  <si>
    <t>Boletín Diario</t>
  </si>
  <si>
    <t>Elaborar Boletines de Tesorería</t>
  </si>
  <si>
    <t>Información estadística para la toma de decisiones.</t>
  </si>
  <si>
    <t>Diseñar una estrategia de difusión de información de estadísticas oficiales</t>
  </si>
  <si>
    <t>Con el liderazgo del MT y en coordinación con las otras entidades del sector se definirá la estrategia de difusión de estadísticas</t>
  </si>
  <si>
    <t>Documento de estrategia sectorial</t>
  </si>
  <si>
    <t>Actualizar el Manual de Tesorería</t>
  </si>
  <si>
    <t xml:space="preserve">Elaborar el reporte en el aplicativo CHIIP </t>
  </si>
  <si>
    <t>Realizar el cierre Contable del Año</t>
  </si>
  <si>
    <t>Realizar el cierre mensual y conciliación de cifras</t>
  </si>
  <si>
    <t>Actas</t>
  </si>
  <si>
    <t>Realizar el Comité técnico de sostenibilidad del sistema contabilidad pública</t>
  </si>
  <si>
    <t>Elaborar la Declaración de ingresos y patrimonio - DIAN</t>
  </si>
  <si>
    <t xml:space="preserve">Elaborar los Estados Contables </t>
  </si>
  <si>
    <t>Elaborar medios magnéticos DIAN</t>
  </si>
  <si>
    <t>Elaborar medios magnéticos SHD</t>
  </si>
  <si>
    <t>Actualizar el Manual de Contabilidad</t>
  </si>
  <si>
    <t>Publicar información contable en la web</t>
  </si>
  <si>
    <t>Archivo</t>
  </si>
  <si>
    <t xml:space="preserve">archivo realizados/ archivos planeados </t>
  </si>
  <si>
    <t>Recibir transferencias documentales de todas las dependencias de la Entidad</t>
  </si>
  <si>
    <t>Cd inventariado</t>
  </si>
  <si>
    <t xml:space="preserve">Cd inventariado / Cd requeridos a inventariar </t>
  </si>
  <si>
    <t>Inventariar 1000 CDS</t>
  </si>
  <si>
    <t>Promover el fortalecimiento y aprovechamiento intensivo de los registros administrativos como fuente para la producción de estadísticas oficiales.</t>
  </si>
  <si>
    <t>Incluir en la estrategia de difusión información de los registros administrativos</t>
  </si>
  <si>
    <t>Proveer bienes y servicios a todas las áreas de la Agencia</t>
  </si>
  <si>
    <t xml:space="preserve">Realizar el cambio de placas de inventarios de bienes </t>
  </si>
  <si>
    <t>Realizar la depuración del inventario de bienes muebles y enseres.</t>
  </si>
  <si>
    <t>Ejecutar el Plan de Compras de la Entidad</t>
  </si>
  <si>
    <t>Elaboración Anteproyecto de presupuesto 2016</t>
  </si>
  <si>
    <t>Tramite</t>
  </si>
  <si>
    <t>Tramites Presupuestales - Proyectos Nuevos</t>
  </si>
  <si>
    <t>Tramites Presupuestales - Proyectos existentes y Administrativo</t>
  </si>
  <si>
    <t>Caracterización de Usuarios</t>
  </si>
  <si>
    <t>PUERTOS</t>
  </si>
  <si>
    <t xml:space="preserve">Plan </t>
  </si>
  <si>
    <t>Sistema de información predial (CISA)</t>
  </si>
  <si>
    <t>Licenciamiento de ofimática Microsoft</t>
  </si>
  <si>
    <t>Adquirir el Manual ADRM, AIRPORT DEVELOPMENT REFERENCE MANUAL, DECIMA EDICIÓN</t>
  </si>
  <si>
    <t>2.4.  Desarrollar Mecanismos ágiles para acelerar la toma de decisiones en casos de conflicto.</t>
  </si>
  <si>
    <t>Total foco</t>
  </si>
  <si>
    <t>0. INDICADORES LIDERES</t>
  </si>
  <si>
    <t>MATRIZ PLANEACIÓN ESTRATÉGICA 2015 TERCER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</si>
</sst>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0.0"/>
  </numFmts>
  <fonts count="20" x14ac:knownFonts="1">
    <font>
      <sz val="11"/>
      <color theme="1"/>
      <name val="Calibri"/>
      <family val="2"/>
      <scheme val="minor"/>
    </font>
    <font>
      <sz val="11"/>
      <color theme="1"/>
      <name val="Calibri"/>
      <family val="2"/>
      <scheme val="minor"/>
    </font>
    <font>
      <sz val="18"/>
      <color indexed="8"/>
      <name val="Calibri"/>
      <family val="2"/>
    </font>
    <font>
      <b/>
      <sz val="18"/>
      <color indexed="8"/>
      <name val="Calibri"/>
      <family val="2"/>
    </font>
    <font>
      <sz val="18"/>
      <color theme="1"/>
      <name val="Calibri"/>
      <family val="2"/>
      <scheme val="minor"/>
    </font>
    <font>
      <sz val="17"/>
      <color theme="1"/>
      <name val="Calibri"/>
      <family val="2"/>
      <scheme val="minor"/>
    </font>
    <font>
      <b/>
      <sz val="18"/>
      <color theme="3" tint="-0.249977111117893"/>
      <name val="Arial"/>
      <family val="2"/>
    </font>
    <font>
      <b/>
      <sz val="18"/>
      <name val="Calibri"/>
      <family val="2"/>
    </font>
    <font>
      <b/>
      <sz val="18"/>
      <name val="Calibri"/>
      <family val="2"/>
      <scheme val="minor"/>
    </font>
    <font>
      <sz val="18"/>
      <name val="Calibri"/>
      <family val="2"/>
      <scheme val="minor"/>
    </font>
    <font>
      <b/>
      <u/>
      <sz val="18"/>
      <name val="Calibri"/>
      <family val="2"/>
      <scheme val="minor"/>
    </font>
    <font>
      <sz val="18"/>
      <color rgb="FF022B44"/>
      <name val="Calibri"/>
      <family val="2"/>
      <scheme val="minor"/>
    </font>
    <font>
      <sz val="16"/>
      <color theme="1"/>
      <name val="Calibri"/>
      <family val="2"/>
      <scheme val="minor"/>
    </font>
    <font>
      <b/>
      <sz val="18"/>
      <color theme="1"/>
      <name val="Calibri"/>
      <family val="2"/>
      <scheme val="minor"/>
    </font>
    <font>
      <b/>
      <sz val="18"/>
      <color rgb="FFFF0000"/>
      <name val="Calibri"/>
      <family val="2"/>
    </font>
    <font>
      <sz val="18"/>
      <color rgb="FF262626"/>
      <name val="Calibri"/>
      <family val="2"/>
    </font>
    <font>
      <sz val="18"/>
      <color theme="1"/>
      <name val="Arial"/>
      <family val="2"/>
    </font>
    <font>
      <sz val="16"/>
      <name val="Calibri"/>
      <family val="2"/>
      <scheme val="minor"/>
    </font>
    <font>
      <sz val="18"/>
      <color indexed="8"/>
      <name val="Calibri"/>
      <family val="2"/>
      <scheme val="minor"/>
    </font>
    <font>
      <sz val="14"/>
      <color indexed="8"/>
      <name val="Calibri"/>
      <family val="2"/>
    </font>
  </fonts>
  <fills count="18">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rgb="FFDC79FF"/>
        <bgColor indexed="64"/>
      </patternFill>
    </fill>
    <fill>
      <patternFill patternType="solid">
        <fgColor rgb="FFF199A8"/>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E497FF"/>
        <bgColor indexed="64"/>
      </patternFill>
    </fill>
    <fill>
      <patternFill patternType="solid">
        <fgColor rgb="FFD6EDBD"/>
        <bgColor indexed="64"/>
      </patternFill>
    </fill>
    <fill>
      <patternFill patternType="solid">
        <fgColor rgb="FFF2B3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FFFF99"/>
        <bgColor indexed="64"/>
      </patternFill>
    </fill>
    <fill>
      <patternFill patternType="solid">
        <fgColor rgb="FFF3ABB7"/>
        <bgColor indexed="64"/>
      </patternFill>
    </fill>
    <fill>
      <patternFill patternType="solid">
        <fgColor theme="5" tint="0.39997558519241921"/>
        <bgColor indexed="64"/>
      </patternFill>
    </fill>
    <fill>
      <patternFill patternType="solid">
        <fgColor theme="0"/>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8">
    <xf numFmtId="0" fontId="0" fillId="0" borderId="0" xfId="0"/>
    <xf numFmtId="0" fontId="2" fillId="0" borderId="0" xfId="0" applyFont="1" applyAlignment="1">
      <alignment horizontal="center" vertical="center" wrapText="1"/>
    </xf>
    <xf numFmtId="0" fontId="3" fillId="0" borderId="0" xfId="0" applyFont="1" applyBorder="1" applyAlignment="1">
      <alignment horizontal="center" vertical="center" wrapText="1"/>
    </xf>
    <xf numFmtId="10" fontId="3" fillId="0" borderId="0" xfId="0" applyNumberFormat="1" applyFont="1" applyBorder="1" applyAlignment="1">
      <alignment horizontal="center" vertical="center" wrapText="1"/>
    </xf>
    <xf numFmtId="0" fontId="3" fillId="0" borderId="0" xfId="0" applyFont="1" applyAlignment="1">
      <alignment horizontal="center" vertical="center" wrapText="1"/>
    </xf>
    <xf numFmtId="0" fontId="4" fillId="2"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right" vertical="center" wrapText="1"/>
    </xf>
    <xf numFmtId="9" fontId="2" fillId="0" borderId="0" xfId="2" applyFont="1" applyFill="1" applyAlignment="1">
      <alignment horizontal="center" vertical="center" wrapText="1"/>
    </xf>
    <xf numFmtId="0" fontId="7" fillId="0" borderId="18"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19" xfId="0" applyFont="1" applyFill="1" applyBorder="1" applyAlignment="1">
      <alignment horizontal="right" vertical="center" wrapText="1"/>
    </xf>
    <xf numFmtId="0" fontId="8" fillId="8" borderId="20" xfId="0" applyFont="1" applyFill="1" applyBorder="1" applyAlignment="1">
      <alignment horizontal="center" vertical="center" wrapText="1"/>
    </xf>
    <xf numFmtId="0" fontId="3" fillId="0" borderId="0" xfId="0" applyFont="1" applyFill="1" applyAlignment="1">
      <alignment horizontal="center" vertical="center" wrapText="1"/>
    </xf>
    <xf numFmtId="9" fontId="12" fillId="9" borderId="24" xfId="2" applyFont="1" applyFill="1" applyBorder="1" applyAlignment="1">
      <alignment horizontal="center" vertical="center" wrapText="1"/>
    </xf>
    <xf numFmtId="1" fontId="12" fillId="9" borderId="24" xfId="2" applyNumberFormat="1" applyFont="1" applyFill="1" applyBorder="1" applyAlignment="1">
      <alignment horizontal="center" vertical="center" wrapText="1"/>
    </xf>
    <xf numFmtId="0" fontId="12" fillId="8" borderId="26" xfId="0" applyFont="1" applyFill="1" applyBorder="1" applyAlignment="1">
      <alignment horizontal="center" vertical="center" wrapText="1"/>
    </xf>
    <xf numFmtId="0" fontId="12" fillId="8" borderId="26" xfId="0" applyFont="1" applyFill="1" applyBorder="1" applyAlignment="1">
      <alignment horizontal="right" vertical="center" wrapText="1"/>
    </xf>
    <xf numFmtId="0" fontId="3" fillId="0" borderId="26" xfId="0" applyFont="1" applyFill="1" applyBorder="1" applyAlignment="1">
      <alignment horizontal="center" vertical="center" wrapText="1"/>
    </xf>
    <xf numFmtId="0" fontId="2" fillId="0" borderId="26" xfId="0" applyFont="1" applyFill="1" applyBorder="1" applyAlignment="1">
      <alignment horizontal="center" vertical="center" wrapText="1"/>
    </xf>
    <xf numFmtId="10" fontId="2" fillId="0" borderId="26" xfId="0" applyNumberFormat="1"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2" fillId="10" borderId="26" xfId="0" applyFont="1" applyFill="1" applyBorder="1" applyAlignment="1">
      <alignment horizontal="right" vertical="center" wrapText="1"/>
    </xf>
    <xf numFmtId="9" fontId="2" fillId="0" borderId="26" xfId="0" applyNumberFormat="1" applyFont="1" applyFill="1" applyBorder="1" applyAlignment="1">
      <alignment horizontal="center" vertical="center" wrapText="1"/>
    </xf>
    <xf numFmtId="0" fontId="12" fillId="10" borderId="26" xfId="0" applyNumberFormat="1" applyFont="1" applyFill="1" applyBorder="1" applyAlignment="1">
      <alignment horizontal="right" vertical="center" wrapText="1"/>
    </xf>
    <xf numFmtId="9" fontId="12" fillId="9" borderId="26" xfId="2" applyFont="1" applyFill="1" applyBorder="1" applyAlignment="1">
      <alignment horizontal="center" vertical="center" wrapText="1"/>
    </xf>
    <xf numFmtId="1" fontId="12" fillId="9" borderId="26" xfId="2" applyNumberFormat="1" applyFont="1" applyFill="1" applyBorder="1" applyAlignment="1">
      <alignment horizontal="right" vertical="center" wrapText="1"/>
    </xf>
    <xf numFmtId="9" fontId="12" fillId="9" borderId="26" xfId="2" applyFont="1" applyFill="1" applyBorder="1" applyAlignment="1">
      <alignment horizontal="right" vertical="center" wrapText="1"/>
    </xf>
    <xf numFmtId="10" fontId="3" fillId="0" borderId="26" xfId="0" applyNumberFormat="1" applyFont="1" applyFill="1" applyBorder="1" applyAlignment="1">
      <alignment horizontal="center" vertical="center" wrapText="1"/>
    </xf>
    <xf numFmtId="9" fontId="3" fillId="0" borderId="26" xfId="2" applyFont="1" applyFill="1" applyBorder="1" applyAlignment="1">
      <alignment horizontal="center" vertical="center" wrapText="1"/>
    </xf>
    <xf numFmtId="9" fontId="3" fillId="0" borderId="26" xfId="2" applyFont="1" applyBorder="1" applyAlignment="1">
      <alignment horizontal="center" vertical="center" wrapText="1"/>
    </xf>
    <xf numFmtId="9" fontId="3" fillId="0" borderId="26" xfId="0" applyNumberFormat="1" applyFont="1" applyFill="1" applyBorder="1" applyAlignment="1">
      <alignment horizontal="center" vertical="center" wrapText="1"/>
    </xf>
    <xf numFmtId="9" fontId="2" fillId="0" borderId="26" xfId="2" applyFont="1" applyFill="1" applyBorder="1" applyAlignment="1">
      <alignment horizontal="center" vertical="center" wrapText="1"/>
    </xf>
    <xf numFmtId="0" fontId="12" fillId="9" borderId="26" xfId="2" applyNumberFormat="1" applyFont="1" applyFill="1" applyBorder="1" applyAlignment="1">
      <alignment horizontal="right" vertical="center" wrapText="1"/>
    </xf>
    <xf numFmtId="0" fontId="12" fillId="9" borderId="26" xfId="2"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12" fillId="11" borderId="26" xfId="0" applyFont="1" applyFill="1" applyBorder="1" applyAlignment="1">
      <alignment horizontal="center" vertical="center" wrapText="1"/>
    </xf>
    <xf numFmtId="9" fontId="14" fillId="0" borderId="26" xfId="2" applyFont="1" applyFill="1" applyBorder="1" applyAlignment="1">
      <alignment horizontal="center" vertical="center" wrapText="1"/>
    </xf>
    <xf numFmtId="9" fontId="3" fillId="0" borderId="8" xfId="0" applyNumberFormat="1" applyFont="1" applyFill="1" applyBorder="1" applyAlignment="1">
      <alignment vertical="center" wrapText="1"/>
    </xf>
    <xf numFmtId="0" fontId="12" fillId="8" borderId="29" xfId="0" applyFont="1" applyFill="1" applyBorder="1" applyAlignment="1">
      <alignment horizontal="center" vertical="center" wrapText="1"/>
    </xf>
    <xf numFmtId="0" fontId="12" fillId="8" borderId="29" xfId="0" applyFont="1" applyFill="1" applyBorder="1" applyAlignment="1">
      <alignment horizontal="right" vertical="center" wrapText="1"/>
    </xf>
    <xf numFmtId="9" fontId="3" fillId="0" borderId="29" xfId="2" applyFont="1" applyFill="1" applyBorder="1" applyAlignment="1">
      <alignment horizontal="center" vertical="center" wrapText="1"/>
    </xf>
    <xf numFmtId="9" fontId="12" fillId="9" borderId="24" xfId="2" applyFont="1" applyFill="1" applyBorder="1" applyAlignment="1">
      <alignment horizontal="right" vertical="center" wrapText="1"/>
    </xf>
    <xf numFmtId="0" fontId="12" fillId="12" borderId="26" xfId="0" applyFont="1" applyFill="1" applyBorder="1" applyAlignment="1">
      <alignment horizontal="center" vertical="center" wrapText="1"/>
    </xf>
    <xf numFmtId="0" fontId="12" fillId="12" borderId="26" xfId="0" applyFont="1" applyFill="1" applyBorder="1" applyAlignment="1">
      <alignment horizontal="right" vertical="center" wrapText="1"/>
    </xf>
    <xf numFmtId="9" fontId="12" fillId="13" borderId="26" xfId="2" applyFont="1" applyFill="1" applyBorder="1" applyAlignment="1">
      <alignment horizontal="center" vertical="center" wrapText="1"/>
    </xf>
    <xf numFmtId="43" fontId="12" fillId="13" borderId="26" xfId="1" applyFont="1" applyFill="1" applyBorder="1" applyAlignment="1">
      <alignment horizontal="right" vertical="center" wrapText="1"/>
    </xf>
    <xf numFmtId="0" fontId="12" fillId="14" borderId="26" xfId="0" applyFont="1" applyFill="1" applyBorder="1" applyAlignment="1">
      <alignment horizontal="center" vertical="center" wrapText="1"/>
    </xf>
    <xf numFmtId="0" fontId="12" fillId="14" borderId="26" xfId="0" applyFont="1" applyFill="1" applyBorder="1" applyAlignment="1">
      <alignment vertical="center" wrapText="1"/>
    </xf>
    <xf numFmtId="9" fontId="13" fillId="0" borderId="26" xfId="2" applyFont="1" applyFill="1" applyBorder="1" applyAlignment="1">
      <alignment horizontal="center" vertical="center" wrapText="1"/>
    </xf>
    <xf numFmtId="0" fontId="3" fillId="0" borderId="26" xfId="0" applyFont="1" applyBorder="1" applyAlignment="1">
      <alignment horizontal="center" vertical="center" wrapText="1"/>
    </xf>
    <xf numFmtId="164" fontId="3" fillId="0" borderId="26" xfId="2" applyNumberFormat="1" applyFont="1" applyBorder="1" applyAlignment="1">
      <alignment horizontal="center" vertical="center" wrapText="1"/>
    </xf>
    <xf numFmtId="0" fontId="2" fillId="0" borderId="26" xfId="0" applyFont="1" applyBorder="1" applyAlignment="1">
      <alignment horizontal="center" vertical="center" wrapText="1"/>
    </xf>
    <xf numFmtId="9" fontId="3" fillId="0" borderId="26" xfId="0" applyNumberFormat="1" applyFont="1" applyBorder="1" applyAlignment="1">
      <alignment horizontal="center" vertical="center" wrapText="1"/>
    </xf>
    <xf numFmtId="164" fontId="2" fillId="0" borderId="26" xfId="0" applyNumberFormat="1" applyFont="1" applyFill="1" applyBorder="1" applyAlignment="1">
      <alignment horizontal="center" vertical="center" wrapText="1"/>
    </xf>
    <xf numFmtId="3" fontId="3" fillId="0" borderId="26" xfId="0" applyNumberFormat="1" applyFont="1" applyBorder="1" applyAlignment="1">
      <alignment horizontal="center" vertical="center" wrapText="1"/>
    </xf>
    <xf numFmtId="0" fontId="3" fillId="0" borderId="26" xfId="0" applyNumberFormat="1" applyFont="1" applyBorder="1" applyAlignment="1">
      <alignment horizontal="center" vertical="center" wrapText="1"/>
    </xf>
    <xf numFmtId="10" fontId="3" fillId="0" borderId="26" xfId="0" applyNumberFormat="1" applyFont="1" applyBorder="1" applyAlignment="1">
      <alignment horizontal="center" vertical="center" wrapText="1"/>
    </xf>
    <xf numFmtId="9" fontId="2" fillId="0" borderId="26" xfId="0" applyNumberFormat="1" applyFont="1" applyBorder="1" applyAlignment="1">
      <alignment horizontal="center" vertical="center" wrapText="1"/>
    </xf>
    <xf numFmtId="165" fontId="12" fillId="13" borderId="26" xfId="1" applyNumberFormat="1" applyFont="1" applyFill="1" applyBorder="1" applyAlignment="1">
      <alignment horizontal="right" vertical="center" wrapText="1"/>
    </xf>
    <xf numFmtId="9" fontId="2" fillId="0" borderId="26" xfId="2" applyFont="1" applyBorder="1" applyAlignment="1">
      <alignment horizontal="center" vertical="center" wrapText="1"/>
    </xf>
    <xf numFmtId="10" fontId="2" fillId="0" borderId="26" xfId="0" applyNumberFormat="1" applyFont="1" applyBorder="1" applyAlignment="1">
      <alignment horizontal="center" vertical="center" wrapText="1"/>
    </xf>
    <xf numFmtId="9" fontId="12" fillId="13" borderId="26" xfId="2" applyFont="1" applyFill="1" applyBorder="1" applyAlignment="1">
      <alignment horizontal="right" vertical="center" wrapText="1"/>
    </xf>
    <xf numFmtId="43" fontId="12" fillId="9" borderId="26" xfId="1" applyFont="1" applyFill="1" applyBorder="1" applyAlignment="1">
      <alignment horizontal="right" vertical="center" wrapText="1"/>
    </xf>
    <xf numFmtId="165" fontId="12" fillId="9" borderId="26" xfId="1" applyNumberFormat="1" applyFont="1" applyFill="1" applyBorder="1" applyAlignment="1">
      <alignment horizontal="right" vertical="center" wrapText="1"/>
    </xf>
    <xf numFmtId="9" fontId="12" fillId="8" borderId="26" xfId="2" applyFont="1" applyFill="1" applyBorder="1" applyAlignment="1">
      <alignment horizontal="center" vertical="center" wrapText="1"/>
    </xf>
    <xf numFmtId="43" fontId="12" fillId="8" borderId="26" xfId="1" applyFont="1" applyFill="1" applyBorder="1" applyAlignment="1">
      <alignment horizontal="right" vertical="center" wrapText="1"/>
    </xf>
    <xf numFmtId="9" fontId="12" fillId="8" borderId="26" xfId="2" applyFont="1" applyFill="1" applyBorder="1" applyAlignment="1">
      <alignment horizontal="right" vertical="center" wrapText="1"/>
    </xf>
    <xf numFmtId="9" fontId="12" fillId="12" borderId="26" xfId="2" applyFont="1" applyFill="1" applyBorder="1" applyAlignment="1">
      <alignment horizontal="center" vertical="center" wrapText="1"/>
    </xf>
    <xf numFmtId="43" fontId="12" fillId="12" borderId="26" xfId="1" applyFont="1" applyFill="1" applyBorder="1" applyAlignment="1">
      <alignment horizontal="right" vertical="center" wrapText="1"/>
    </xf>
    <xf numFmtId="165" fontId="12" fillId="12" borderId="26" xfId="1" applyNumberFormat="1" applyFont="1" applyFill="1" applyBorder="1" applyAlignment="1">
      <alignment horizontal="right" vertical="center" wrapText="1"/>
    </xf>
    <xf numFmtId="9" fontId="4" fillId="14" borderId="26" xfId="2" applyFont="1" applyFill="1" applyBorder="1" applyAlignment="1">
      <alignment horizontal="center" vertical="center" wrapText="1"/>
    </xf>
    <xf numFmtId="9" fontId="4" fillId="14" borderId="26" xfId="2" applyFont="1" applyFill="1" applyBorder="1" applyAlignment="1">
      <alignment vertical="center" wrapText="1"/>
    </xf>
    <xf numFmtId="9" fontId="12" fillId="9" borderId="29" xfId="2" applyFont="1" applyFill="1" applyBorder="1" applyAlignment="1">
      <alignment horizontal="center" vertical="center" wrapText="1"/>
    </xf>
    <xf numFmtId="9" fontId="12" fillId="9" borderId="29" xfId="2" applyFont="1" applyFill="1" applyBorder="1" applyAlignment="1">
      <alignment horizontal="right" vertical="center" wrapText="1"/>
    </xf>
    <xf numFmtId="0" fontId="2" fillId="0" borderId="29" xfId="0" applyFont="1" applyBorder="1" applyAlignment="1">
      <alignment horizontal="center" vertical="center" wrapText="1"/>
    </xf>
    <xf numFmtId="0" fontId="2" fillId="0" borderId="24" xfId="0" applyFont="1" applyBorder="1" applyAlignment="1">
      <alignment horizontal="center" vertical="center" wrapText="1"/>
    </xf>
    <xf numFmtId="9" fontId="2" fillId="0" borderId="24" xfId="0" applyNumberFormat="1" applyFont="1" applyBorder="1" applyAlignment="1">
      <alignment horizontal="center" vertical="center" wrapText="1"/>
    </xf>
    <xf numFmtId="0" fontId="12" fillId="15" borderId="26" xfId="0" applyFont="1" applyFill="1" applyBorder="1" applyAlignment="1">
      <alignment horizontal="center" vertical="center" wrapText="1"/>
    </xf>
    <xf numFmtId="0" fontId="12" fillId="15" borderId="26" xfId="0" applyFont="1" applyFill="1" applyBorder="1" applyAlignment="1">
      <alignment horizontal="right" vertical="center" wrapText="1"/>
    </xf>
    <xf numFmtId="0" fontId="12" fillId="0" borderId="26" xfId="0" applyFont="1" applyFill="1" applyBorder="1" applyAlignment="1">
      <alignment horizontal="center" vertical="center" wrapText="1"/>
    </xf>
    <xf numFmtId="9" fontId="12" fillId="0" borderId="26" xfId="2" applyFont="1" applyFill="1" applyBorder="1" applyAlignment="1">
      <alignment horizontal="center" vertical="center" wrapText="1"/>
    </xf>
    <xf numFmtId="0" fontId="12" fillId="16" borderId="26" xfId="0" applyFont="1" applyFill="1" applyBorder="1" applyAlignment="1">
      <alignment horizontal="center" vertical="center" wrapText="1"/>
    </xf>
    <xf numFmtId="0" fontId="12" fillId="16" borderId="26" xfId="0" applyFont="1" applyFill="1" applyBorder="1" applyAlignment="1">
      <alignment horizontal="right" vertical="center" wrapText="1"/>
    </xf>
    <xf numFmtId="0" fontId="17" fillId="16" borderId="26" xfId="0" applyFont="1" applyFill="1" applyBorder="1" applyAlignment="1">
      <alignment horizontal="center" vertical="center" wrapText="1"/>
    </xf>
    <xf numFmtId="0" fontId="12" fillId="16" borderId="29" xfId="0" applyFont="1" applyFill="1" applyBorder="1" applyAlignment="1">
      <alignment horizontal="center" vertical="center" wrapText="1"/>
    </xf>
    <xf numFmtId="0" fontId="17" fillId="16" borderId="29" xfId="0" applyFont="1" applyFill="1" applyBorder="1" applyAlignment="1">
      <alignment horizontal="center" vertical="center" wrapText="1"/>
    </xf>
    <xf numFmtId="0" fontId="12" fillId="16" borderId="29" xfId="0" applyFont="1" applyFill="1" applyBorder="1" applyAlignment="1">
      <alignment horizontal="right" vertical="center" wrapText="1"/>
    </xf>
    <xf numFmtId="9" fontId="2" fillId="0" borderId="29" xfId="0" applyNumberFormat="1" applyFont="1" applyFill="1" applyBorder="1" applyAlignment="1">
      <alignment horizontal="center" vertical="center" wrapText="1"/>
    </xf>
    <xf numFmtId="10" fontId="3" fillId="0" borderId="24" xfId="0" applyNumberFormat="1" applyFont="1" applyFill="1" applyBorder="1" applyAlignment="1">
      <alignment horizontal="center" vertical="center" wrapText="1"/>
    </xf>
    <xf numFmtId="9" fontId="3" fillId="0" borderId="24" xfId="2" applyFont="1" applyFill="1" applyBorder="1" applyAlignment="1">
      <alignment horizontal="center" vertical="center" wrapText="1"/>
    </xf>
    <xf numFmtId="9" fontId="12" fillId="15" borderId="26" xfId="0" applyNumberFormat="1" applyFont="1" applyFill="1" applyBorder="1" applyAlignment="1">
      <alignment horizontal="right" vertical="center" wrapText="1"/>
    </xf>
    <xf numFmtId="9" fontId="12" fillId="15" borderId="26" xfId="0" applyNumberFormat="1" applyFont="1" applyFill="1" applyBorder="1" applyAlignment="1">
      <alignment horizontal="center" vertical="center" wrapText="1"/>
    </xf>
    <xf numFmtId="165" fontId="12" fillId="15" borderId="26" xfId="1" applyNumberFormat="1" applyFont="1" applyFill="1" applyBorder="1" applyAlignment="1">
      <alignment horizontal="right" vertical="center" wrapText="1"/>
    </xf>
    <xf numFmtId="165" fontId="12" fillId="15" borderId="26" xfId="1" applyNumberFormat="1" applyFont="1" applyFill="1" applyBorder="1" applyAlignment="1">
      <alignment horizontal="center" vertical="center" wrapText="1"/>
    </xf>
    <xf numFmtId="43" fontId="4" fillId="14" borderId="26" xfId="1" applyFont="1" applyFill="1" applyBorder="1" applyAlignment="1">
      <alignment vertical="center" wrapText="1"/>
    </xf>
    <xf numFmtId="0" fontId="2" fillId="0" borderId="0" xfId="0" applyFont="1" applyBorder="1" applyAlignment="1">
      <alignment horizontal="center" vertical="center" wrapText="1"/>
    </xf>
    <xf numFmtId="0" fontId="3" fillId="0" borderId="29" xfId="0" applyFont="1" applyBorder="1" applyAlignment="1">
      <alignment horizontal="center" vertical="center" wrapText="1"/>
    </xf>
    <xf numFmtId="9" fontId="2" fillId="0" borderId="29" xfId="0" applyNumberFormat="1" applyFont="1" applyBorder="1" applyAlignment="1">
      <alignment horizontal="center" vertical="center" wrapText="1"/>
    </xf>
    <xf numFmtId="0" fontId="18" fillId="0" borderId="0" xfId="0" applyFont="1" applyAlignment="1">
      <alignment horizontal="center" vertical="center" wrapText="1"/>
    </xf>
    <xf numFmtId="0" fontId="3" fillId="17"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0" fontId="2" fillId="0" borderId="0" xfId="0" applyFont="1" applyBorder="1" applyAlignment="1">
      <alignment horizontal="right" vertical="center" wrapText="1"/>
    </xf>
    <xf numFmtId="10" fontId="2" fillId="0" borderId="0" xfId="0" applyNumberFormat="1" applyFont="1" applyBorder="1" applyAlignment="1">
      <alignment horizontal="center" vertical="center" wrapText="1"/>
    </xf>
    <xf numFmtId="9" fontId="2" fillId="0" borderId="0" xfId="2" applyFont="1" applyFill="1" applyBorder="1" applyAlignment="1">
      <alignment horizontal="center" vertical="center" wrapText="1"/>
    </xf>
    <xf numFmtId="2" fontId="2" fillId="0" borderId="0" xfId="0" applyNumberFormat="1" applyFont="1" applyBorder="1" applyAlignment="1">
      <alignment horizontal="center" vertical="center" wrapText="1"/>
    </xf>
    <xf numFmtId="166" fontId="3" fillId="0" borderId="26" xfId="0" applyNumberFormat="1" applyFont="1" applyBorder="1" applyAlignment="1">
      <alignment horizontal="center" vertical="center" wrapText="1"/>
    </xf>
    <xf numFmtId="43" fontId="2" fillId="0" borderId="26" xfId="1" applyFont="1" applyBorder="1" applyAlignment="1">
      <alignment horizontal="center" vertical="center" wrapText="1"/>
    </xf>
    <xf numFmtId="43" fontId="3" fillId="0" borderId="26" xfId="1" applyFont="1" applyBorder="1" applyAlignment="1">
      <alignment horizontal="center" vertical="center" wrapText="1"/>
    </xf>
    <xf numFmtId="164" fontId="2" fillId="0" borderId="26" xfId="0" applyNumberFormat="1" applyFont="1" applyBorder="1" applyAlignment="1">
      <alignment horizontal="center" vertical="center" wrapText="1"/>
    </xf>
    <xf numFmtId="10" fontId="3" fillId="0" borderId="0" xfId="0" applyNumberFormat="1" applyFont="1" applyAlignment="1">
      <alignment horizontal="center" vertical="center" wrapText="1"/>
    </xf>
    <xf numFmtId="10" fontId="3" fillId="0" borderId="29" xfId="0" applyNumberFormat="1" applyFont="1" applyFill="1" applyBorder="1" applyAlignment="1">
      <alignment horizontal="center" vertical="center" wrapText="1"/>
    </xf>
    <xf numFmtId="9" fontId="2" fillId="0" borderId="28" xfId="0" applyNumberFormat="1" applyFont="1" applyFill="1" applyBorder="1" applyAlignment="1">
      <alignment horizontal="center" vertical="center" wrapText="1"/>
    </xf>
    <xf numFmtId="9" fontId="2" fillId="0" borderId="0" xfId="0" applyNumberFormat="1" applyFont="1" applyBorder="1" applyAlignment="1">
      <alignment horizontal="center" vertical="center" wrapText="1"/>
    </xf>
    <xf numFmtId="0" fontId="0" fillId="0" borderId="0" xfId="0" applyBorder="1"/>
    <xf numFmtId="9" fontId="3" fillId="0" borderId="0" xfId="2" applyFont="1" applyBorder="1" applyAlignment="1">
      <alignment horizontal="center" vertical="center" wrapText="1"/>
    </xf>
    <xf numFmtId="9" fontId="3" fillId="0" borderId="0" xfId="0" applyNumberFormat="1" applyFont="1" applyBorder="1" applyAlignment="1">
      <alignment horizontal="center" vertical="center" wrapText="1"/>
    </xf>
    <xf numFmtId="9" fontId="2" fillId="0" borderId="0" xfId="2" applyFont="1" applyBorder="1" applyAlignment="1">
      <alignment horizontal="center" vertical="center" wrapText="1"/>
    </xf>
    <xf numFmtId="9" fontId="19" fillId="0" borderId="0" xfId="2" applyFont="1" applyBorder="1" applyAlignment="1">
      <alignment horizontal="center" vertical="center" wrapText="1"/>
    </xf>
    <xf numFmtId="9" fontId="0" fillId="0" borderId="0" xfId="2" applyNumberFormat="1" applyFont="1"/>
    <xf numFmtId="9" fontId="0" fillId="0" borderId="0" xfId="2" applyFont="1" applyBorder="1"/>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right" vertical="center" wrapText="1"/>
    </xf>
    <xf numFmtId="10" fontId="3" fillId="0" borderId="3"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10"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right" vertical="center" wrapText="1"/>
    </xf>
    <xf numFmtId="10" fontId="3" fillId="0" borderId="10"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6" fillId="0" borderId="15"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0" borderId="22" xfId="0" applyFont="1" applyBorder="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10"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1" fillId="0" borderId="7" xfId="0" applyFont="1" applyBorder="1" applyAlignment="1">
      <alignment horizontal="center" vertical="center" wrapText="1"/>
    </xf>
    <xf numFmtId="9" fontId="4" fillId="0" borderId="26" xfId="2" applyFont="1" applyFill="1" applyBorder="1" applyAlignment="1">
      <alignment horizontal="center" vertical="center" wrapText="1"/>
    </xf>
    <xf numFmtId="9" fontId="2" fillId="0" borderId="16" xfId="0" applyNumberFormat="1" applyFont="1" applyFill="1" applyBorder="1" applyAlignment="1">
      <alignment horizontal="center" vertical="center" wrapText="1"/>
    </xf>
    <xf numFmtId="9" fontId="2" fillId="0" borderId="14" xfId="0" applyNumberFormat="1" applyFont="1" applyFill="1" applyBorder="1" applyAlignment="1">
      <alignment horizontal="center" vertical="center" wrapText="1"/>
    </xf>
    <xf numFmtId="9" fontId="2" fillId="0" borderId="28" xfId="0" applyNumberFormat="1" applyFont="1" applyFill="1" applyBorder="1" applyAlignment="1">
      <alignment horizontal="center" vertical="center" wrapText="1"/>
    </xf>
    <xf numFmtId="9" fontId="3" fillId="0" borderId="26" xfId="2"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9" fontId="3" fillId="0" borderId="27" xfId="2" applyFont="1" applyFill="1" applyBorder="1" applyAlignment="1">
      <alignment horizontal="center" vertical="center" wrapText="1"/>
    </xf>
    <xf numFmtId="9" fontId="3" fillId="0" borderId="28" xfId="2" applyFont="1" applyFill="1" applyBorder="1" applyAlignment="1">
      <alignment horizontal="center" vertical="center" wrapText="1"/>
    </xf>
    <xf numFmtId="0" fontId="11" fillId="0" borderId="0" xfId="0" applyFont="1" applyBorder="1" applyAlignment="1">
      <alignment horizontal="center" vertical="center" wrapText="1"/>
    </xf>
    <xf numFmtId="0" fontId="4" fillId="0" borderId="26"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4" xfId="0" applyFont="1" applyFill="1" applyBorder="1" applyAlignment="1">
      <alignment horizontal="center" vertical="center" wrapText="1"/>
    </xf>
    <xf numFmtId="9" fontId="3" fillId="0" borderId="24" xfId="2" applyFont="1" applyFill="1" applyBorder="1" applyAlignment="1">
      <alignment horizontal="center" vertical="center" wrapText="1"/>
    </xf>
    <xf numFmtId="0" fontId="15" fillId="0" borderId="7" xfId="0" applyFont="1" applyFill="1" applyBorder="1" applyAlignment="1">
      <alignment horizontal="center" vertical="center" wrapText="1"/>
    </xf>
    <xf numFmtId="9" fontId="13" fillId="0" borderId="26" xfId="2" applyFont="1" applyFill="1" applyBorder="1" applyAlignment="1">
      <alignment horizontal="center" vertical="center" wrapText="1"/>
    </xf>
    <xf numFmtId="9" fontId="3" fillId="0" borderId="29" xfId="2"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13" fillId="0" borderId="24" xfId="2" applyFont="1" applyFill="1" applyBorder="1" applyAlignment="1">
      <alignment horizontal="center" vertical="center" wrapText="1"/>
    </xf>
    <xf numFmtId="9" fontId="3" fillId="0" borderId="14" xfId="2"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3" fillId="0" borderId="0" xfId="0" applyFont="1" applyFill="1" applyBorder="1" applyAlignment="1">
      <alignment horizontal="center" vertical="center" wrapText="1"/>
    </xf>
    <xf numFmtId="9" fontId="3" fillId="0" borderId="25" xfId="0" applyNumberFormat="1"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9" fontId="3" fillId="0" borderId="30" xfId="0" applyNumberFormat="1" applyFont="1" applyFill="1" applyBorder="1" applyAlignment="1">
      <alignment horizontal="center" vertical="center" wrapText="1"/>
    </xf>
    <xf numFmtId="9" fontId="2" fillId="0" borderId="8" xfId="0" applyNumberFormat="1" applyFont="1" applyFill="1" applyBorder="1" applyAlignment="1">
      <alignment horizontal="center" vertical="center" wrapText="1"/>
    </xf>
    <xf numFmtId="9" fontId="2" fillId="0" borderId="30" xfId="0" applyNumberFormat="1" applyFont="1" applyFill="1" applyBorder="1" applyAlignment="1">
      <alignment horizontal="center" vertical="center" wrapText="1"/>
    </xf>
    <xf numFmtId="9" fontId="2" fillId="0" borderId="25" xfId="0" applyNumberFormat="1" applyFont="1" applyFill="1" applyBorder="1" applyAlignment="1">
      <alignment horizontal="center" vertical="center" wrapText="1"/>
    </xf>
    <xf numFmtId="9" fontId="2" fillId="0" borderId="31" xfId="0" applyNumberFormat="1" applyFont="1" applyFill="1" applyBorder="1" applyAlignment="1">
      <alignment horizontal="center" vertical="center" wrapText="1"/>
    </xf>
    <xf numFmtId="9" fontId="2" fillId="0" borderId="32" xfId="0" applyNumberFormat="1" applyFont="1" applyFill="1" applyBorder="1" applyAlignment="1">
      <alignment horizontal="center" vertical="center" wrapText="1"/>
    </xf>
    <xf numFmtId="9" fontId="2" fillId="0" borderId="33"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13" xfId="0" applyNumberFormat="1"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38" xfId="0" applyFont="1" applyFill="1" applyBorder="1" applyAlignment="1">
      <alignment horizontal="center" vertical="center" wrapText="1"/>
    </xf>
    <xf numFmtId="0" fontId="8" fillId="8" borderId="38" xfId="0" applyFont="1" applyFill="1" applyBorder="1" applyAlignment="1">
      <alignment horizontal="right" vertical="center" wrapText="1"/>
    </xf>
    <xf numFmtId="0" fontId="8" fillId="8" borderId="39" xfId="0" applyFont="1" applyFill="1" applyBorder="1" applyAlignment="1">
      <alignment horizontal="center" vertical="center" wrapText="1"/>
    </xf>
    <xf numFmtId="10" fontId="8" fillId="8" borderId="38" xfId="0" applyNumberFormat="1" applyFont="1" applyFill="1" applyBorder="1" applyAlignment="1">
      <alignment horizontal="center" vertical="center" wrapText="1"/>
    </xf>
    <xf numFmtId="9" fontId="8" fillId="8" borderId="37" xfId="2" applyFont="1" applyFill="1" applyBorder="1" applyAlignment="1">
      <alignment horizontal="center" vertical="center" wrapText="1"/>
    </xf>
    <xf numFmtId="9" fontId="4" fillId="0" borderId="28" xfId="2" applyFont="1" applyFill="1" applyBorder="1" applyAlignment="1">
      <alignment horizontal="center" vertical="center" wrapText="1"/>
    </xf>
    <xf numFmtId="9" fontId="12" fillId="9" borderId="28" xfId="2" applyFont="1" applyFill="1" applyBorder="1" applyAlignment="1">
      <alignment horizontal="center" vertical="center" wrapText="1"/>
    </xf>
    <xf numFmtId="1" fontId="12" fillId="9" borderId="28" xfId="2" applyNumberFormat="1" applyFont="1" applyFill="1" applyBorder="1" applyAlignment="1">
      <alignment horizontal="right" vertical="center" wrapText="1"/>
    </xf>
    <xf numFmtId="1" fontId="12" fillId="9" borderId="28" xfId="2" applyNumberFormat="1" applyFont="1" applyFill="1" applyBorder="1" applyAlignment="1">
      <alignment horizontal="center" vertical="center" wrapText="1"/>
    </xf>
    <xf numFmtId="0" fontId="13" fillId="0" borderId="28" xfId="0" applyFont="1" applyFill="1" applyBorder="1" applyAlignment="1">
      <alignment horizontal="center" vertical="center" wrapText="1"/>
    </xf>
    <xf numFmtId="9" fontId="3" fillId="0" borderId="40" xfId="0" applyNumberFormat="1"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5" xfId="0" applyFont="1" applyFill="1" applyBorder="1" applyAlignment="1">
      <alignment horizontal="right" vertical="center" wrapText="1"/>
    </xf>
    <xf numFmtId="0" fontId="8" fillId="0" borderId="35" xfId="0" applyFont="1" applyFill="1" applyBorder="1" applyAlignment="1">
      <alignment horizontal="center" vertical="center" wrapText="1"/>
    </xf>
    <xf numFmtId="10" fontId="3" fillId="0" borderId="35" xfId="0" applyNumberFormat="1" applyFont="1" applyFill="1" applyBorder="1" applyAlignment="1">
      <alignment horizontal="center" vertical="center" wrapText="1"/>
    </xf>
    <xf numFmtId="9" fontId="3" fillId="0" borderId="35" xfId="2"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4"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207963</xdr:colOff>
      <xdr:row>2</xdr:row>
      <xdr:rowOff>439737</xdr:rowOff>
    </xdr:from>
    <xdr:ext cx="2815256" cy="1631950"/>
    <xdr:pic>
      <xdr:nvPicPr>
        <xdr:cNvPr id="2" name="24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13" y="1039812"/>
          <a:ext cx="2815256" cy="163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0"/>
    <pageSetUpPr fitToPage="1"/>
  </sheetPr>
  <dimension ref="A1:V3107"/>
  <sheetViews>
    <sheetView showGridLines="0" tabSelected="1" view="pageBreakPreview" topLeftCell="G1" zoomScale="30" zoomScaleNormal="10" zoomScaleSheetLayoutView="30" zoomScalePageLayoutView="79" workbookViewId="0">
      <selection activeCell="C6" sqref="C6:S8"/>
    </sheetView>
  </sheetViews>
  <sheetFormatPr baseColWidth="10" defaultColWidth="59.85546875" defaultRowHeight="23.25" x14ac:dyDescent="0.25"/>
  <cols>
    <col min="1" max="1" width="3.7109375" style="1" hidden="1" customWidth="1"/>
    <col min="2" max="2" width="50.140625" style="60" hidden="1" customWidth="1"/>
    <col min="3" max="3" width="44.42578125" style="60" hidden="1" customWidth="1"/>
    <col min="4" max="4" width="61.7109375" style="60" hidden="1" customWidth="1"/>
    <col min="5" max="5" width="40.7109375" style="60" hidden="1" customWidth="1"/>
    <col min="6" max="6" width="33.7109375" style="27" hidden="1" customWidth="1"/>
    <col min="7" max="7" width="55.140625" style="13" customWidth="1"/>
    <col min="8" max="8" width="49.42578125" style="13" customWidth="1"/>
    <col min="9" max="9" width="27.140625" style="107" customWidth="1"/>
    <col min="10" max="10" width="39.42578125" style="107" customWidth="1"/>
    <col min="11" max="11" width="31.140625" style="1" customWidth="1"/>
    <col min="12" max="12" width="21.5703125" style="1" customWidth="1"/>
    <col min="13" max="13" width="18.28515625" style="14" customWidth="1"/>
    <col min="14" max="14" width="28.85546875" style="1" customWidth="1"/>
    <col min="15" max="15" width="72.28515625" style="1" customWidth="1"/>
    <col min="16" max="16" width="33.42578125" style="4" customWidth="1"/>
    <col min="17" max="17" width="32.7109375" style="119" customWidth="1"/>
    <col min="18" max="18" width="49.140625" style="15" customWidth="1"/>
    <col min="19" max="19" width="37.140625" style="1" customWidth="1"/>
    <col min="20" max="16384" width="59.85546875" style="1"/>
  </cols>
  <sheetData>
    <row r="1" spans="2:20" ht="23.25" customHeight="1" x14ac:dyDescent="0.25">
      <c r="B1" s="130"/>
      <c r="C1" s="133" t="s">
        <v>0</v>
      </c>
      <c r="D1" s="134"/>
      <c r="E1" s="134"/>
      <c r="F1" s="134"/>
      <c r="G1" s="134"/>
      <c r="H1" s="134"/>
      <c r="I1" s="134"/>
      <c r="J1" s="134"/>
      <c r="K1" s="134"/>
      <c r="L1" s="134"/>
      <c r="M1" s="135"/>
      <c r="N1" s="134"/>
      <c r="O1" s="134"/>
      <c r="P1" s="134"/>
      <c r="Q1" s="136"/>
      <c r="R1" s="137"/>
      <c r="S1" s="138"/>
    </row>
    <row r="2" spans="2:20" s="4" customFormat="1" ht="24" customHeight="1" x14ac:dyDescent="0.25">
      <c r="B2" s="131"/>
      <c r="C2" s="139"/>
      <c r="D2" s="140"/>
      <c r="E2" s="140"/>
      <c r="F2" s="140"/>
      <c r="G2" s="140"/>
      <c r="H2" s="140"/>
      <c r="I2" s="140"/>
      <c r="J2" s="140"/>
      <c r="K2" s="140"/>
      <c r="L2" s="140"/>
      <c r="M2" s="141"/>
      <c r="N2" s="140"/>
      <c r="O2" s="140"/>
      <c r="P2" s="140"/>
      <c r="Q2" s="142"/>
      <c r="R2" s="143"/>
      <c r="S2" s="144"/>
      <c r="T2" s="4" t="s">
        <v>1</v>
      </c>
    </row>
    <row r="3" spans="2:20" ht="45" customHeight="1" x14ac:dyDescent="0.25">
      <c r="B3" s="131"/>
      <c r="C3" s="139"/>
      <c r="D3" s="140"/>
      <c r="E3" s="140"/>
      <c r="F3" s="140"/>
      <c r="G3" s="140"/>
      <c r="H3" s="140"/>
      <c r="I3" s="140"/>
      <c r="J3" s="140"/>
      <c r="K3" s="140"/>
      <c r="L3" s="140"/>
      <c r="M3" s="141"/>
      <c r="N3" s="140"/>
      <c r="O3" s="140"/>
      <c r="P3" s="140"/>
      <c r="Q3" s="142"/>
      <c r="R3" s="143"/>
      <c r="S3" s="144"/>
      <c r="T3" s="5" t="s">
        <v>2</v>
      </c>
    </row>
    <row r="4" spans="2:20" ht="45" customHeight="1" x14ac:dyDescent="0.25">
      <c r="B4" s="131"/>
      <c r="C4" s="139"/>
      <c r="D4" s="140"/>
      <c r="E4" s="140"/>
      <c r="F4" s="140"/>
      <c r="G4" s="140"/>
      <c r="H4" s="140"/>
      <c r="I4" s="140"/>
      <c r="J4" s="140"/>
      <c r="K4" s="140"/>
      <c r="L4" s="140"/>
      <c r="M4" s="141"/>
      <c r="N4" s="140"/>
      <c r="O4" s="140"/>
      <c r="P4" s="140"/>
      <c r="Q4" s="142"/>
      <c r="R4" s="143"/>
      <c r="S4" s="144"/>
      <c r="T4" s="6" t="s">
        <v>3</v>
      </c>
    </row>
    <row r="5" spans="2:20" ht="45" customHeight="1" thickBot="1" x14ac:dyDescent="0.3">
      <c r="B5" s="131"/>
      <c r="C5" s="145"/>
      <c r="D5" s="146"/>
      <c r="E5" s="146"/>
      <c r="F5" s="146"/>
      <c r="G5" s="146"/>
      <c r="H5" s="146"/>
      <c r="I5" s="146"/>
      <c r="J5" s="146"/>
      <c r="K5" s="146"/>
      <c r="L5" s="146"/>
      <c r="M5" s="147"/>
      <c r="N5" s="146"/>
      <c r="O5" s="146"/>
      <c r="P5" s="146"/>
      <c r="Q5" s="148"/>
      <c r="R5" s="149"/>
      <c r="S5" s="150"/>
      <c r="T5" s="7" t="s">
        <v>4</v>
      </c>
    </row>
    <row r="6" spans="2:20" ht="45" customHeight="1" x14ac:dyDescent="0.25">
      <c r="B6" s="131"/>
      <c r="C6" s="133" t="s">
        <v>802</v>
      </c>
      <c r="D6" s="134"/>
      <c r="E6" s="134"/>
      <c r="F6" s="134"/>
      <c r="G6" s="134"/>
      <c r="H6" s="134"/>
      <c r="I6" s="134"/>
      <c r="J6" s="134"/>
      <c r="K6" s="134"/>
      <c r="L6" s="134"/>
      <c r="M6" s="135"/>
      <c r="N6" s="134"/>
      <c r="O6" s="134"/>
      <c r="P6" s="134"/>
      <c r="Q6" s="136"/>
      <c r="R6" s="137"/>
      <c r="S6" s="138"/>
      <c r="T6" s="8" t="s">
        <v>5</v>
      </c>
    </row>
    <row r="7" spans="2:20" ht="45" customHeight="1" x14ac:dyDescent="0.25">
      <c r="B7" s="131"/>
      <c r="C7" s="139"/>
      <c r="D7" s="140"/>
      <c r="E7" s="140"/>
      <c r="F7" s="140"/>
      <c r="G7" s="140"/>
      <c r="H7" s="140"/>
      <c r="I7" s="140"/>
      <c r="J7" s="140"/>
      <c r="K7" s="140"/>
      <c r="L7" s="140"/>
      <c r="M7" s="141"/>
      <c r="N7" s="140"/>
      <c r="O7" s="140"/>
      <c r="P7" s="140"/>
      <c r="Q7" s="142"/>
      <c r="R7" s="143"/>
      <c r="S7" s="144"/>
      <c r="T7" s="9" t="s">
        <v>6</v>
      </c>
    </row>
    <row r="8" spans="2:20" ht="45" customHeight="1" thickBot="1" x14ac:dyDescent="0.3">
      <c r="B8" s="132"/>
      <c r="C8" s="145"/>
      <c r="D8" s="146"/>
      <c r="E8" s="146"/>
      <c r="F8" s="146"/>
      <c r="G8" s="146"/>
      <c r="H8" s="146"/>
      <c r="I8" s="146"/>
      <c r="J8" s="146"/>
      <c r="K8" s="146"/>
      <c r="L8" s="146"/>
      <c r="M8" s="147"/>
      <c r="N8" s="146"/>
      <c r="O8" s="146"/>
      <c r="P8" s="146"/>
      <c r="Q8" s="148"/>
      <c r="R8" s="149"/>
      <c r="S8" s="150"/>
      <c r="T8" s="10" t="s">
        <v>7</v>
      </c>
    </row>
    <row r="9" spans="2:20" ht="24" thickBot="1" x14ac:dyDescent="0.3">
      <c r="B9" s="11"/>
      <c r="C9" s="12"/>
      <c r="D9" s="12"/>
      <c r="E9" s="12"/>
      <c r="F9" s="12"/>
      <c r="I9" s="1"/>
      <c r="J9" s="1"/>
    </row>
    <row r="10" spans="2:20" s="4" customFormat="1" ht="74.25" customHeight="1" thickBot="1" x14ac:dyDescent="0.3">
      <c r="B10" s="151" t="s">
        <v>8</v>
      </c>
      <c r="C10" s="153" t="s">
        <v>9</v>
      </c>
      <c r="D10" s="153" t="s">
        <v>10</v>
      </c>
      <c r="E10" s="153" t="s">
        <v>11</v>
      </c>
      <c r="F10" s="155" t="s">
        <v>12</v>
      </c>
      <c r="G10" s="216" t="s">
        <v>13</v>
      </c>
      <c r="H10" s="217" t="s">
        <v>14</v>
      </c>
      <c r="I10" s="218" t="s">
        <v>15</v>
      </c>
      <c r="J10" s="219" t="s">
        <v>16</v>
      </c>
      <c r="K10" s="219" t="s">
        <v>17</v>
      </c>
      <c r="L10" s="219" t="s">
        <v>18</v>
      </c>
      <c r="M10" s="220" t="s">
        <v>19</v>
      </c>
      <c r="N10" s="221" t="s">
        <v>20</v>
      </c>
      <c r="O10" s="221" t="s">
        <v>21</v>
      </c>
      <c r="P10" s="219" t="s">
        <v>22</v>
      </c>
      <c r="Q10" s="222" t="s">
        <v>23</v>
      </c>
      <c r="R10" s="223" t="s">
        <v>24</v>
      </c>
      <c r="S10" s="223" t="s">
        <v>25</v>
      </c>
      <c r="T10" s="223" t="s">
        <v>800</v>
      </c>
    </row>
    <row r="11" spans="2:20" s="21" customFormat="1" ht="87.75" customHeight="1" thickBot="1" x14ac:dyDescent="0.3">
      <c r="B11" s="152"/>
      <c r="C11" s="154"/>
      <c r="D11" s="154"/>
      <c r="E11" s="154"/>
      <c r="F11" s="156"/>
      <c r="G11" s="230"/>
      <c r="H11" s="231"/>
      <c r="I11" s="231"/>
      <c r="J11" s="231"/>
      <c r="K11" s="231"/>
      <c r="L11" s="231"/>
      <c r="M11" s="232"/>
      <c r="N11" s="231"/>
      <c r="O11" s="231"/>
      <c r="P11" s="233"/>
      <c r="Q11" s="234"/>
      <c r="R11" s="235"/>
      <c r="S11" s="236"/>
      <c r="T11" s="237"/>
    </row>
    <row r="12" spans="2:20" s="21" customFormat="1" ht="126" customHeight="1" thickBot="1" x14ac:dyDescent="0.3">
      <c r="B12" s="157" t="s">
        <v>26</v>
      </c>
      <c r="C12" s="158" t="s">
        <v>27</v>
      </c>
      <c r="D12" s="159" t="s">
        <v>28</v>
      </c>
      <c r="E12" s="160" t="s">
        <v>29</v>
      </c>
      <c r="F12" s="161" t="s">
        <v>30</v>
      </c>
      <c r="G12" s="163" t="s">
        <v>31</v>
      </c>
      <c r="H12" s="224" t="s">
        <v>32</v>
      </c>
      <c r="I12" s="225" t="s">
        <v>33</v>
      </c>
      <c r="J12" s="225"/>
      <c r="K12" s="225" t="s">
        <v>34</v>
      </c>
      <c r="L12" s="225" t="s">
        <v>35</v>
      </c>
      <c r="M12" s="226">
        <v>10</v>
      </c>
      <c r="N12" s="227" t="s">
        <v>36</v>
      </c>
      <c r="O12" s="225" t="s">
        <v>37</v>
      </c>
      <c r="P12" s="228">
        <v>18</v>
      </c>
      <c r="Q12" s="121">
        <v>1.2</v>
      </c>
      <c r="R12" s="121">
        <f>AVERAGE(Q12)</f>
        <v>1.2</v>
      </c>
      <c r="S12" s="229">
        <f>AVERAGE(R12:R25)</f>
        <v>0.77304526748971192</v>
      </c>
      <c r="T12" s="213">
        <f>AVERAGE(S12:S61)</f>
        <v>0.6467918871252204</v>
      </c>
    </row>
    <row r="13" spans="2:20" s="21" customFormat="1" ht="115.5" customHeight="1" x14ac:dyDescent="0.25">
      <c r="B13" s="157"/>
      <c r="C13" s="158"/>
      <c r="D13" s="159"/>
      <c r="E13" s="160"/>
      <c r="F13" s="161"/>
      <c r="G13" s="163"/>
      <c r="H13" s="166"/>
      <c r="I13" s="24" t="s">
        <v>38</v>
      </c>
      <c r="J13" s="24"/>
      <c r="K13" s="24" t="s">
        <v>39</v>
      </c>
      <c r="L13" s="24" t="s">
        <v>40</v>
      </c>
      <c r="M13" s="25">
        <v>2</v>
      </c>
      <c r="N13" s="24" t="s">
        <v>41</v>
      </c>
      <c r="O13" s="24" t="s">
        <v>42</v>
      </c>
      <c r="P13" s="26">
        <v>0</v>
      </c>
      <c r="Q13" s="27">
        <v>0</v>
      </c>
      <c r="R13" s="167">
        <f>AVERAGE(Q13:Q16)</f>
        <v>0.624074074074074</v>
      </c>
      <c r="S13" s="205"/>
      <c r="T13" s="190"/>
    </row>
    <row r="14" spans="2:20" s="21" customFormat="1" ht="115.5" customHeight="1" x14ac:dyDescent="0.25">
      <c r="B14" s="157"/>
      <c r="C14" s="158"/>
      <c r="D14" s="159"/>
      <c r="E14" s="160"/>
      <c r="F14" s="161"/>
      <c r="G14" s="163"/>
      <c r="H14" s="166"/>
      <c r="I14" s="24" t="s">
        <v>38</v>
      </c>
      <c r="J14" s="24"/>
      <c r="K14" s="24" t="s">
        <v>43</v>
      </c>
      <c r="L14" s="24" t="s">
        <v>44</v>
      </c>
      <c r="M14" s="25">
        <v>5</v>
      </c>
      <c r="N14" s="24" t="s">
        <v>45</v>
      </c>
      <c r="O14" s="24" t="s">
        <v>46</v>
      </c>
      <c r="P14" s="26">
        <v>43</v>
      </c>
      <c r="Q14" s="36">
        <v>1.2</v>
      </c>
      <c r="R14" s="168"/>
      <c r="S14" s="205"/>
      <c r="T14" s="190"/>
    </row>
    <row r="15" spans="2:20" s="21" customFormat="1" ht="115.5" customHeight="1" x14ac:dyDescent="0.25">
      <c r="B15" s="157"/>
      <c r="C15" s="158"/>
      <c r="D15" s="159"/>
      <c r="E15" s="160"/>
      <c r="F15" s="161"/>
      <c r="G15" s="163"/>
      <c r="H15" s="166"/>
      <c r="I15" s="24" t="s">
        <v>38</v>
      </c>
      <c r="J15" s="24"/>
      <c r="K15" s="24" t="s">
        <v>47</v>
      </c>
      <c r="L15" s="24" t="s">
        <v>48</v>
      </c>
      <c r="M15" s="25">
        <v>36</v>
      </c>
      <c r="N15" s="24" t="s">
        <v>49</v>
      </c>
      <c r="O15" s="24" t="s">
        <v>50</v>
      </c>
      <c r="P15" s="26">
        <v>15</v>
      </c>
      <c r="Q15" s="28">
        <v>0.55555555555555558</v>
      </c>
      <c r="R15" s="168"/>
      <c r="S15" s="205"/>
      <c r="T15" s="190"/>
    </row>
    <row r="16" spans="2:20" s="21" customFormat="1" ht="115.5" customHeight="1" x14ac:dyDescent="0.25">
      <c r="B16" s="157"/>
      <c r="C16" s="158"/>
      <c r="D16" s="159"/>
      <c r="E16" s="160"/>
      <c r="F16" s="161"/>
      <c r="G16" s="163"/>
      <c r="H16" s="166"/>
      <c r="I16" s="24" t="s">
        <v>38</v>
      </c>
      <c r="J16" s="24"/>
      <c r="K16" s="24" t="s">
        <v>47</v>
      </c>
      <c r="L16" s="24" t="s">
        <v>48</v>
      </c>
      <c r="M16" s="25">
        <v>36</v>
      </c>
      <c r="N16" s="24" t="s">
        <v>49</v>
      </c>
      <c r="O16" s="24" t="s">
        <v>51</v>
      </c>
      <c r="P16" s="26">
        <v>20</v>
      </c>
      <c r="Q16" s="28">
        <v>0.7407407407407407</v>
      </c>
      <c r="R16" s="169"/>
      <c r="S16" s="205"/>
      <c r="T16" s="190"/>
    </row>
    <row r="17" spans="2:20" s="21" customFormat="1" ht="146.25" customHeight="1" x14ac:dyDescent="0.25">
      <c r="B17" s="157"/>
      <c r="C17" s="158"/>
      <c r="D17" s="159"/>
      <c r="E17" s="160"/>
      <c r="F17" s="161"/>
      <c r="G17" s="163"/>
      <c r="H17" s="166"/>
      <c r="I17" s="29" t="s">
        <v>52</v>
      </c>
      <c r="J17" s="29"/>
      <c r="K17" s="29" t="s">
        <v>53</v>
      </c>
      <c r="L17" s="29" t="s">
        <v>54</v>
      </c>
      <c r="M17" s="30">
        <v>60</v>
      </c>
      <c r="N17" s="29" t="s">
        <v>49</v>
      </c>
      <c r="O17" s="29" t="s">
        <v>55</v>
      </c>
      <c r="P17" s="26">
        <v>18</v>
      </c>
      <c r="Q17" s="28">
        <v>0.4</v>
      </c>
      <c r="R17" s="170">
        <f>AVERAGE(Q17:Q25)</f>
        <v>0.49506172839506174</v>
      </c>
      <c r="S17" s="205"/>
      <c r="T17" s="190"/>
    </row>
    <row r="18" spans="2:20" s="21" customFormat="1" ht="105" customHeight="1" x14ac:dyDescent="0.25">
      <c r="B18" s="157"/>
      <c r="C18" s="158"/>
      <c r="D18" s="159"/>
      <c r="E18" s="160"/>
      <c r="F18" s="161"/>
      <c r="G18" s="163"/>
      <c r="H18" s="166"/>
      <c r="I18" s="29" t="s">
        <v>52</v>
      </c>
      <c r="J18" s="29"/>
      <c r="K18" s="29" t="s">
        <v>56</v>
      </c>
      <c r="L18" s="29" t="s">
        <v>54</v>
      </c>
      <c r="M18" s="30">
        <v>60</v>
      </c>
      <c r="N18" s="29" t="s">
        <v>49</v>
      </c>
      <c r="O18" s="29" t="s">
        <v>57</v>
      </c>
      <c r="P18" s="26">
        <v>16</v>
      </c>
      <c r="Q18" s="31">
        <v>0.35555555555555557</v>
      </c>
      <c r="R18" s="170"/>
      <c r="S18" s="205"/>
      <c r="T18" s="190"/>
    </row>
    <row r="19" spans="2:20" s="21" customFormat="1" ht="115.5" customHeight="1" x14ac:dyDescent="0.25">
      <c r="B19" s="157"/>
      <c r="C19" s="158"/>
      <c r="D19" s="159"/>
      <c r="E19" s="160"/>
      <c r="F19" s="161"/>
      <c r="G19" s="163"/>
      <c r="H19" s="166"/>
      <c r="I19" s="29" t="s">
        <v>52</v>
      </c>
      <c r="J19" s="29"/>
      <c r="K19" s="29" t="s">
        <v>58</v>
      </c>
      <c r="L19" s="29" t="s">
        <v>59</v>
      </c>
      <c r="M19" s="30" t="s">
        <v>60</v>
      </c>
      <c r="N19" s="29" t="s">
        <v>61</v>
      </c>
      <c r="O19" s="29" t="s">
        <v>62</v>
      </c>
      <c r="P19" s="26">
        <v>1</v>
      </c>
      <c r="Q19" s="31">
        <v>1</v>
      </c>
      <c r="R19" s="170"/>
      <c r="S19" s="205"/>
      <c r="T19" s="190"/>
    </row>
    <row r="20" spans="2:20" s="21" customFormat="1" ht="115.5" customHeight="1" x14ac:dyDescent="0.25">
      <c r="B20" s="157"/>
      <c r="C20" s="158" t="s">
        <v>63</v>
      </c>
      <c r="D20" s="171" t="s">
        <v>64</v>
      </c>
      <c r="E20" s="172" t="s">
        <v>65</v>
      </c>
      <c r="F20" s="173" t="s">
        <v>66</v>
      </c>
      <c r="G20" s="163"/>
      <c r="H20" s="166"/>
      <c r="I20" s="29" t="s">
        <v>52</v>
      </c>
      <c r="J20" s="29"/>
      <c r="K20" s="29" t="s">
        <v>67</v>
      </c>
      <c r="L20" s="29" t="s">
        <v>59</v>
      </c>
      <c r="M20" s="30">
        <v>2</v>
      </c>
      <c r="N20" s="29" t="s">
        <v>61</v>
      </c>
      <c r="O20" s="29" t="s">
        <v>68</v>
      </c>
      <c r="P20" s="26">
        <v>0</v>
      </c>
      <c r="Q20" s="31">
        <v>0</v>
      </c>
      <c r="R20" s="170"/>
      <c r="S20" s="205"/>
      <c r="T20" s="190"/>
    </row>
    <row r="21" spans="2:20" s="21" customFormat="1" ht="115.5" customHeight="1" x14ac:dyDescent="0.25">
      <c r="B21" s="157"/>
      <c r="C21" s="158"/>
      <c r="D21" s="171"/>
      <c r="E21" s="172"/>
      <c r="F21" s="173"/>
      <c r="G21" s="163"/>
      <c r="H21" s="166"/>
      <c r="I21" s="29" t="s">
        <v>52</v>
      </c>
      <c r="J21" s="29"/>
      <c r="K21" s="29" t="s">
        <v>67</v>
      </c>
      <c r="L21" s="29" t="s">
        <v>59</v>
      </c>
      <c r="M21" s="30" t="s">
        <v>69</v>
      </c>
      <c r="N21" s="29" t="s">
        <v>61</v>
      </c>
      <c r="O21" s="29" t="s">
        <v>70</v>
      </c>
      <c r="P21" s="26">
        <v>0</v>
      </c>
      <c r="Q21" s="31">
        <v>0</v>
      </c>
      <c r="R21" s="170"/>
      <c r="S21" s="205"/>
      <c r="T21" s="190"/>
    </row>
    <row r="22" spans="2:20" s="21" customFormat="1" ht="115.5" customHeight="1" x14ac:dyDescent="0.25">
      <c r="B22" s="157"/>
      <c r="C22" s="158"/>
      <c r="D22" s="171"/>
      <c r="E22" s="172"/>
      <c r="F22" s="173"/>
      <c r="G22" s="163"/>
      <c r="H22" s="166"/>
      <c r="I22" s="29" t="s">
        <v>52</v>
      </c>
      <c r="J22" s="29"/>
      <c r="K22" s="29" t="s">
        <v>71</v>
      </c>
      <c r="L22" s="29" t="s">
        <v>59</v>
      </c>
      <c r="M22" s="30" t="s">
        <v>60</v>
      </c>
      <c r="N22" s="29" t="s">
        <v>61</v>
      </c>
      <c r="O22" s="29" t="s">
        <v>72</v>
      </c>
      <c r="P22" s="26">
        <v>0</v>
      </c>
      <c r="Q22" s="27">
        <v>0</v>
      </c>
      <c r="R22" s="170"/>
      <c r="S22" s="205"/>
      <c r="T22" s="190"/>
    </row>
    <row r="23" spans="2:20" s="21" customFormat="1" ht="115.5" customHeight="1" x14ac:dyDescent="0.25">
      <c r="B23" s="157"/>
      <c r="C23" s="158"/>
      <c r="D23" s="171"/>
      <c r="E23" s="172"/>
      <c r="F23" s="173"/>
      <c r="G23" s="163"/>
      <c r="H23" s="166"/>
      <c r="I23" s="29" t="s">
        <v>52</v>
      </c>
      <c r="J23" s="29"/>
      <c r="K23" s="29" t="s">
        <v>71</v>
      </c>
      <c r="L23" s="29" t="s">
        <v>59</v>
      </c>
      <c r="M23" s="30" t="s">
        <v>69</v>
      </c>
      <c r="N23" s="29" t="s">
        <v>61</v>
      </c>
      <c r="O23" s="29" t="s">
        <v>73</v>
      </c>
      <c r="P23" s="26">
        <v>3</v>
      </c>
      <c r="Q23" s="31">
        <v>1.2</v>
      </c>
      <c r="R23" s="170"/>
      <c r="S23" s="205"/>
      <c r="T23" s="190"/>
    </row>
    <row r="24" spans="2:20" s="21" customFormat="1" ht="174" customHeight="1" x14ac:dyDescent="0.25">
      <c r="B24" s="157"/>
      <c r="C24" s="158"/>
      <c r="D24" s="171"/>
      <c r="E24" s="172"/>
      <c r="F24" s="173"/>
      <c r="G24" s="163"/>
      <c r="H24" s="166"/>
      <c r="I24" s="29" t="s">
        <v>52</v>
      </c>
      <c r="J24" s="29"/>
      <c r="K24" s="29" t="s">
        <v>71</v>
      </c>
      <c r="L24" s="29" t="s">
        <v>74</v>
      </c>
      <c r="M24" s="32">
        <v>7</v>
      </c>
      <c r="N24" s="29" t="s">
        <v>75</v>
      </c>
      <c r="O24" s="29" t="s">
        <v>76</v>
      </c>
      <c r="P24" s="26">
        <v>7</v>
      </c>
      <c r="Q24" s="31">
        <v>1</v>
      </c>
      <c r="R24" s="170"/>
      <c r="S24" s="205"/>
      <c r="T24" s="190"/>
    </row>
    <row r="25" spans="2:20" s="21" customFormat="1" ht="160.5" customHeight="1" thickBot="1" x14ac:dyDescent="0.3">
      <c r="B25" s="157"/>
      <c r="C25" s="158"/>
      <c r="D25" s="171"/>
      <c r="E25" s="172"/>
      <c r="F25" s="173"/>
      <c r="G25" s="163"/>
      <c r="H25" s="166"/>
      <c r="I25" s="29" t="s">
        <v>52</v>
      </c>
      <c r="J25" s="29"/>
      <c r="K25" s="29" t="s">
        <v>71</v>
      </c>
      <c r="L25" s="29" t="s">
        <v>77</v>
      </c>
      <c r="M25" s="32">
        <v>10</v>
      </c>
      <c r="N25" s="29" t="s">
        <v>78</v>
      </c>
      <c r="O25" s="29" t="s">
        <v>79</v>
      </c>
      <c r="P25" s="26">
        <v>4</v>
      </c>
      <c r="Q25" s="31">
        <v>0.5</v>
      </c>
      <c r="R25" s="170"/>
      <c r="S25" s="205"/>
      <c r="T25" s="190"/>
    </row>
    <row r="26" spans="2:20" s="21" customFormat="1" ht="201" customHeight="1" x14ac:dyDescent="0.25">
      <c r="B26" s="157"/>
      <c r="C26" s="158"/>
      <c r="D26" s="171"/>
      <c r="E26" s="172"/>
      <c r="F26" s="173"/>
      <c r="G26" s="163"/>
      <c r="H26" s="166" t="s">
        <v>80</v>
      </c>
      <c r="I26" s="33" t="s">
        <v>33</v>
      </c>
      <c r="J26" s="33"/>
      <c r="K26" s="33" t="s">
        <v>34</v>
      </c>
      <c r="L26" s="33" t="s">
        <v>81</v>
      </c>
      <c r="M26" s="34">
        <v>10</v>
      </c>
      <c r="N26" s="23" t="s">
        <v>36</v>
      </c>
      <c r="O26" s="33" t="s">
        <v>37</v>
      </c>
      <c r="P26" s="26">
        <v>18</v>
      </c>
      <c r="Q26" s="31">
        <v>1.2</v>
      </c>
      <c r="R26" s="174">
        <f>+AVERAGE(Q26:Q27)</f>
        <v>1.0165</v>
      </c>
      <c r="S26" s="205">
        <f>AVERAGE(R26:R32)</f>
        <v>0.98019135802469126</v>
      </c>
      <c r="T26" s="190"/>
    </row>
    <row r="27" spans="2:20" s="21" customFormat="1" ht="201" customHeight="1" x14ac:dyDescent="0.25">
      <c r="B27" s="157"/>
      <c r="C27" s="158"/>
      <c r="D27" s="171"/>
      <c r="E27" s="172"/>
      <c r="F27" s="173"/>
      <c r="G27" s="163"/>
      <c r="H27" s="166"/>
      <c r="I27" s="33" t="s">
        <v>33</v>
      </c>
      <c r="J27" s="33"/>
      <c r="K27" s="33" t="s">
        <v>82</v>
      </c>
      <c r="L27" s="33" t="s">
        <v>83</v>
      </c>
      <c r="M27" s="35">
        <v>1</v>
      </c>
      <c r="N27" s="33" t="s">
        <v>84</v>
      </c>
      <c r="O27" s="33" t="s">
        <v>85</v>
      </c>
      <c r="P27" s="36">
        <v>0.83299999999999996</v>
      </c>
      <c r="Q27" s="36">
        <v>0.83299999999999996</v>
      </c>
      <c r="R27" s="175"/>
      <c r="S27" s="205"/>
      <c r="T27" s="190"/>
    </row>
    <row r="28" spans="2:20" s="21" customFormat="1" ht="87.75" customHeight="1" x14ac:dyDescent="0.25">
      <c r="B28" s="157"/>
      <c r="C28" s="158"/>
      <c r="D28" s="171"/>
      <c r="E28" s="172"/>
      <c r="F28" s="173"/>
      <c r="G28" s="163"/>
      <c r="H28" s="166"/>
      <c r="I28" s="24" t="s">
        <v>38</v>
      </c>
      <c r="J28" s="24"/>
      <c r="K28" s="24" t="s">
        <v>43</v>
      </c>
      <c r="L28" s="24" t="s">
        <v>44</v>
      </c>
      <c r="M28" s="25">
        <v>5</v>
      </c>
      <c r="N28" s="24" t="s">
        <v>45</v>
      </c>
      <c r="O28" s="24" t="s">
        <v>46</v>
      </c>
      <c r="P28" s="26">
        <v>43</v>
      </c>
      <c r="Q28" s="36">
        <v>1.2</v>
      </c>
      <c r="R28" s="170">
        <f>AVERAGE(Q28:Q31)</f>
        <v>0.92407407407407405</v>
      </c>
      <c r="S28" s="205"/>
      <c r="T28" s="190"/>
    </row>
    <row r="29" spans="2:20" s="21" customFormat="1" ht="81" customHeight="1" x14ac:dyDescent="0.25">
      <c r="B29" s="157"/>
      <c r="C29" s="158"/>
      <c r="D29" s="171"/>
      <c r="E29" s="172"/>
      <c r="F29" s="173"/>
      <c r="G29" s="163"/>
      <c r="H29" s="166"/>
      <c r="I29" s="24" t="s">
        <v>38</v>
      </c>
      <c r="J29" s="24"/>
      <c r="K29" s="24" t="s">
        <v>43</v>
      </c>
      <c r="L29" s="24" t="s">
        <v>48</v>
      </c>
      <c r="M29" s="25">
        <v>1</v>
      </c>
      <c r="N29" s="24" t="s">
        <v>49</v>
      </c>
      <c r="O29" s="24" t="s">
        <v>86</v>
      </c>
      <c r="P29" s="26">
        <v>7</v>
      </c>
      <c r="Q29" s="39">
        <v>1.2</v>
      </c>
      <c r="R29" s="170"/>
      <c r="S29" s="205"/>
      <c r="T29" s="190"/>
    </row>
    <row r="30" spans="2:20" s="21" customFormat="1" ht="81" customHeight="1" x14ac:dyDescent="0.25">
      <c r="B30" s="157"/>
      <c r="C30" s="158"/>
      <c r="D30" s="171" t="s">
        <v>87</v>
      </c>
      <c r="E30" s="172" t="s">
        <v>88</v>
      </c>
      <c r="F30" s="173" t="s">
        <v>89</v>
      </c>
      <c r="G30" s="163"/>
      <c r="H30" s="166"/>
      <c r="I30" s="24" t="s">
        <v>38</v>
      </c>
      <c r="J30" s="24"/>
      <c r="K30" s="24" t="s">
        <v>47</v>
      </c>
      <c r="L30" s="24" t="s">
        <v>48</v>
      </c>
      <c r="M30" s="25">
        <v>36</v>
      </c>
      <c r="N30" s="24" t="s">
        <v>49</v>
      </c>
      <c r="O30" s="24" t="s">
        <v>50</v>
      </c>
      <c r="P30" s="26">
        <v>15</v>
      </c>
      <c r="Q30" s="28">
        <v>0.55555555555555558</v>
      </c>
      <c r="R30" s="170"/>
      <c r="S30" s="205"/>
      <c r="T30" s="190"/>
    </row>
    <row r="31" spans="2:20" s="21" customFormat="1" ht="81" customHeight="1" x14ac:dyDescent="0.25">
      <c r="B31" s="157"/>
      <c r="C31" s="158"/>
      <c r="D31" s="171"/>
      <c r="E31" s="172"/>
      <c r="F31" s="173"/>
      <c r="G31" s="163"/>
      <c r="H31" s="166"/>
      <c r="I31" s="24" t="s">
        <v>38</v>
      </c>
      <c r="J31" s="24"/>
      <c r="K31" s="24" t="s">
        <v>47</v>
      </c>
      <c r="L31" s="24" t="s">
        <v>48</v>
      </c>
      <c r="M31" s="25">
        <v>36</v>
      </c>
      <c r="N31" s="24" t="s">
        <v>49</v>
      </c>
      <c r="O31" s="24" t="s">
        <v>51</v>
      </c>
      <c r="P31" s="26">
        <v>20</v>
      </c>
      <c r="Q31" s="28">
        <v>0.7407407407407407</v>
      </c>
      <c r="R31" s="170"/>
      <c r="S31" s="205"/>
      <c r="T31" s="190"/>
    </row>
    <row r="32" spans="2:20" s="21" customFormat="1" ht="161.25" customHeight="1" x14ac:dyDescent="0.25">
      <c r="B32" s="157"/>
      <c r="C32" s="158"/>
      <c r="D32" s="171"/>
      <c r="E32" s="172"/>
      <c r="F32" s="173"/>
      <c r="G32" s="163"/>
      <c r="H32" s="166"/>
      <c r="I32" s="29" t="s">
        <v>52</v>
      </c>
      <c r="J32" s="29"/>
      <c r="K32" s="29" t="s">
        <v>52</v>
      </c>
      <c r="L32" s="29" t="s">
        <v>77</v>
      </c>
      <c r="M32" s="30">
        <v>6</v>
      </c>
      <c r="N32" s="29" t="s">
        <v>78</v>
      </c>
      <c r="O32" s="29" t="s">
        <v>90</v>
      </c>
      <c r="P32" s="26">
        <v>6</v>
      </c>
      <c r="Q32" s="31">
        <v>1</v>
      </c>
      <c r="R32" s="37">
        <f>AVERAGE(Q32)</f>
        <v>1</v>
      </c>
      <c r="S32" s="205"/>
      <c r="T32" s="190"/>
    </row>
    <row r="33" spans="2:20" s="21" customFormat="1" ht="216.75" customHeight="1" x14ac:dyDescent="0.25">
      <c r="B33" s="157"/>
      <c r="C33" s="158"/>
      <c r="D33" s="171"/>
      <c r="E33" s="172"/>
      <c r="F33" s="173"/>
      <c r="G33" s="163"/>
      <c r="H33" s="166" t="s">
        <v>91</v>
      </c>
      <c r="I33" s="33" t="s">
        <v>33</v>
      </c>
      <c r="J33" s="33"/>
      <c r="K33" s="33" t="s">
        <v>34</v>
      </c>
      <c r="L33" s="33" t="s">
        <v>83</v>
      </c>
      <c r="M33" s="34">
        <v>10</v>
      </c>
      <c r="N33" s="33" t="s">
        <v>84</v>
      </c>
      <c r="O33" s="33" t="s">
        <v>37</v>
      </c>
      <c r="P33" s="26">
        <v>18</v>
      </c>
      <c r="Q33" s="31">
        <v>1.2</v>
      </c>
      <c r="R33" s="170">
        <f>+AVERAGE(Q33:Q34)</f>
        <v>1.0165</v>
      </c>
      <c r="S33" s="205">
        <f>+AVERAGE(R33:R39)</f>
        <v>0.98019135802469126</v>
      </c>
      <c r="T33" s="190"/>
    </row>
    <row r="34" spans="2:20" s="21" customFormat="1" ht="214.5" customHeight="1" x14ac:dyDescent="0.25">
      <c r="B34" s="157"/>
      <c r="C34" s="158"/>
      <c r="D34" s="171"/>
      <c r="E34" s="172"/>
      <c r="F34" s="173"/>
      <c r="G34" s="163"/>
      <c r="H34" s="166"/>
      <c r="I34" s="33" t="s">
        <v>33</v>
      </c>
      <c r="J34" s="33"/>
      <c r="K34" s="33" t="s">
        <v>82</v>
      </c>
      <c r="L34" s="33" t="s">
        <v>83</v>
      </c>
      <c r="M34" s="35">
        <v>1</v>
      </c>
      <c r="N34" s="33" t="s">
        <v>84</v>
      </c>
      <c r="O34" s="33" t="s">
        <v>85</v>
      </c>
      <c r="P34" s="36">
        <v>0.83299999999999996</v>
      </c>
      <c r="Q34" s="36">
        <v>0.83299999999999996</v>
      </c>
      <c r="R34" s="170"/>
      <c r="S34" s="205"/>
      <c r="T34" s="190"/>
    </row>
    <row r="35" spans="2:20" s="21" customFormat="1" ht="102.75" customHeight="1" x14ac:dyDescent="0.25">
      <c r="B35" s="157"/>
      <c r="C35" s="158"/>
      <c r="D35" s="171"/>
      <c r="E35" s="172"/>
      <c r="F35" s="173"/>
      <c r="G35" s="163"/>
      <c r="H35" s="166"/>
      <c r="I35" s="24" t="s">
        <v>38</v>
      </c>
      <c r="J35" s="24"/>
      <c r="K35" s="24" t="s">
        <v>43</v>
      </c>
      <c r="L35" s="24" t="s">
        <v>44</v>
      </c>
      <c r="M35" s="25">
        <v>5</v>
      </c>
      <c r="N35" s="24" t="s">
        <v>45</v>
      </c>
      <c r="O35" s="24" t="s">
        <v>46</v>
      </c>
      <c r="P35" s="26">
        <v>43</v>
      </c>
      <c r="Q35" s="36">
        <v>1.2</v>
      </c>
      <c r="R35" s="170">
        <f>AVERAGE(Q35:Q38)</f>
        <v>0.92407407407407405</v>
      </c>
      <c r="S35" s="205"/>
      <c r="T35" s="190"/>
    </row>
    <row r="36" spans="2:20" s="21" customFormat="1" ht="102.75" customHeight="1" x14ac:dyDescent="0.25">
      <c r="B36" s="157"/>
      <c r="C36" s="158"/>
      <c r="D36" s="171"/>
      <c r="E36" s="172"/>
      <c r="F36" s="173"/>
      <c r="G36" s="163"/>
      <c r="H36" s="166"/>
      <c r="I36" s="24" t="s">
        <v>38</v>
      </c>
      <c r="J36" s="24"/>
      <c r="K36" s="24" t="s">
        <v>43</v>
      </c>
      <c r="L36" s="24" t="s">
        <v>48</v>
      </c>
      <c r="M36" s="25">
        <v>1</v>
      </c>
      <c r="N36" s="24" t="s">
        <v>49</v>
      </c>
      <c r="O36" s="24" t="s">
        <v>86</v>
      </c>
      <c r="P36" s="26">
        <v>7</v>
      </c>
      <c r="Q36" s="39">
        <v>1.2</v>
      </c>
      <c r="R36" s="170"/>
      <c r="S36" s="205"/>
      <c r="T36" s="190"/>
    </row>
    <row r="37" spans="2:20" s="21" customFormat="1" ht="102.75" customHeight="1" x14ac:dyDescent="0.25">
      <c r="B37" s="157"/>
      <c r="C37" s="158"/>
      <c r="D37" s="171"/>
      <c r="E37" s="172"/>
      <c r="F37" s="173"/>
      <c r="G37" s="163"/>
      <c r="H37" s="166"/>
      <c r="I37" s="24" t="s">
        <v>38</v>
      </c>
      <c r="J37" s="24"/>
      <c r="K37" s="24" t="s">
        <v>47</v>
      </c>
      <c r="L37" s="24" t="s">
        <v>48</v>
      </c>
      <c r="M37" s="25">
        <v>36</v>
      </c>
      <c r="N37" s="24" t="s">
        <v>49</v>
      </c>
      <c r="O37" s="24" t="s">
        <v>50</v>
      </c>
      <c r="P37" s="26">
        <v>15</v>
      </c>
      <c r="Q37" s="28">
        <v>0.55555555555555558</v>
      </c>
      <c r="R37" s="170"/>
      <c r="S37" s="205"/>
      <c r="T37" s="190"/>
    </row>
    <row r="38" spans="2:20" s="21" customFormat="1" ht="102.75" customHeight="1" x14ac:dyDescent="0.25">
      <c r="B38" s="157"/>
      <c r="C38" s="158" t="s">
        <v>92</v>
      </c>
      <c r="D38" s="176" t="s">
        <v>93</v>
      </c>
      <c r="E38" s="158" t="s">
        <v>94</v>
      </c>
      <c r="F38" s="165" t="s">
        <v>95</v>
      </c>
      <c r="G38" s="163"/>
      <c r="H38" s="166"/>
      <c r="I38" s="24" t="s">
        <v>38</v>
      </c>
      <c r="J38" s="24"/>
      <c r="K38" s="24" t="s">
        <v>47</v>
      </c>
      <c r="L38" s="24" t="s">
        <v>48</v>
      </c>
      <c r="M38" s="25">
        <v>36</v>
      </c>
      <c r="N38" s="24" t="s">
        <v>49</v>
      </c>
      <c r="O38" s="24" t="s">
        <v>51</v>
      </c>
      <c r="P38" s="26">
        <v>20</v>
      </c>
      <c r="Q38" s="28">
        <v>0.7407407407407407</v>
      </c>
      <c r="R38" s="170"/>
      <c r="S38" s="205"/>
      <c r="T38" s="190"/>
    </row>
    <row r="39" spans="2:20" s="21" customFormat="1" ht="170.25" customHeight="1" x14ac:dyDescent="0.25">
      <c r="B39" s="157"/>
      <c r="C39" s="158"/>
      <c r="D39" s="176"/>
      <c r="E39" s="158"/>
      <c r="F39" s="165"/>
      <c r="G39" s="163"/>
      <c r="H39" s="166"/>
      <c r="I39" s="29" t="s">
        <v>52</v>
      </c>
      <c r="J39" s="29"/>
      <c r="K39" s="29" t="s">
        <v>52</v>
      </c>
      <c r="L39" s="29" t="s">
        <v>77</v>
      </c>
      <c r="M39" s="30">
        <v>6</v>
      </c>
      <c r="N39" s="29" t="s">
        <v>78</v>
      </c>
      <c r="O39" s="29" t="s">
        <v>96</v>
      </c>
      <c r="P39" s="26">
        <v>6</v>
      </c>
      <c r="Q39" s="31">
        <v>1</v>
      </c>
      <c r="R39" s="37">
        <f>+AVERAGE(Q39)</f>
        <v>1</v>
      </c>
      <c r="S39" s="205"/>
      <c r="T39" s="190"/>
    </row>
    <row r="40" spans="2:20" s="21" customFormat="1" ht="102.75" customHeight="1" x14ac:dyDescent="0.25">
      <c r="B40" s="157"/>
      <c r="C40" s="158"/>
      <c r="D40" s="176"/>
      <c r="E40" s="158"/>
      <c r="F40" s="165"/>
      <c r="G40" s="163"/>
      <c r="H40" s="166" t="s">
        <v>97</v>
      </c>
      <c r="I40" s="33" t="s">
        <v>33</v>
      </c>
      <c r="J40" s="33"/>
      <c r="K40" s="33" t="s">
        <v>98</v>
      </c>
      <c r="L40" s="33" t="s">
        <v>99</v>
      </c>
      <c r="M40" s="35">
        <v>0.9</v>
      </c>
      <c r="N40" s="33" t="s">
        <v>100</v>
      </c>
      <c r="O40" s="33" t="s">
        <v>101</v>
      </c>
      <c r="P40" s="38">
        <v>0.98971428571428566</v>
      </c>
      <c r="Q40" s="31">
        <v>1.0911111111111111</v>
      </c>
      <c r="R40" s="170">
        <f>AVERAGE(Q40:Q50)</f>
        <v>0.93234567901234577</v>
      </c>
      <c r="S40" s="205">
        <f>AVERAGE(R40:R55)</f>
        <v>0.69411522633744849</v>
      </c>
      <c r="T40" s="190"/>
    </row>
    <row r="41" spans="2:20" s="21" customFormat="1" ht="152.25" customHeight="1" x14ac:dyDescent="0.25">
      <c r="B41" s="157"/>
      <c r="C41" s="158"/>
      <c r="D41" s="176"/>
      <c r="E41" s="158"/>
      <c r="F41" s="165"/>
      <c r="G41" s="163"/>
      <c r="H41" s="166"/>
      <c r="I41" s="33" t="s">
        <v>33</v>
      </c>
      <c r="J41" s="33"/>
      <c r="K41" s="33" t="s">
        <v>98</v>
      </c>
      <c r="L41" s="33" t="s">
        <v>102</v>
      </c>
      <c r="M41" s="35">
        <v>0.8</v>
      </c>
      <c r="N41" s="33" t="s">
        <v>103</v>
      </c>
      <c r="O41" s="33" t="s">
        <v>104</v>
      </c>
      <c r="P41" s="36">
        <v>1</v>
      </c>
      <c r="Q41" s="36">
        <v>1.2</v>
      </c>
      <c r="R41" s="170"/>
      <c r="S41" s="205"/>
      <c r="T41" s="190"/>
    </row>
    <row r="42" spans="2:20" s="21" customFormat="1" ht="102.75" customHeight="1" x14ac:dyDescent="0.25">
      <c r="B42" s="157"/>
      <c r="C42" s="158"/>
      <c r="D42" s="176"/>
      <c r="E42" s="158"/>
      <c r="F42" s="165"/>
      <c r="G42" s="163"/>
      <c r="H42" s="166"/>
      <c r="I42" s="33" t="s">
        <v>33</v>
      </c>
      <c r="J42" s="33"/>
      <c r="K42" s="33" t="s">
        <v>98</v>
      </c>
      <c r="L42" s="33" t="s">
        <v>105</v>
      </c>
      <c r="M42" s="35">
        <v>1</v>
      </c>
      <c r="N42" s="33" t="s">
        <v>106</v>
      </c>
      <c r="O42" s="33" t="s">
        <v>107</v>
      </c>
      <c r="P42" s="31">
        <v>1</v>
      </c>
      <c r="Q42" s="31">
        <v>1</v>
      </c>
      <c r="R42" s="170"/>
      <c r="S42" s="205"/>
      <c r="T42" s="190"/>
    </row>
    <row r="43" spans="2:20" s="21" customFormat="1" ht="102.75" customHeight="1" x14ac:dyDescent="0.25">
      <c r="B43" s="157"/>
      <c r="C43" s="158"/>
      <c r="D43" s="176"/>
      <c r="E43" s="158"/>
      <c r="F43" s="165"/>
      <c r="G43" s="163"/>
      <c r="H43" s="166"/>
      <c r="I43" s="33" t="s">
        <v>33</v>
      </c>
      <c r="J43" s="33"/>
      <c r="K43" s="33" t="s">
        <v>98</v>
      </c>
      <c r="L43" s="33" t="s">
        <v>108</v>
      </c>
      <c r="M43" s="35">
        <v>1</v>
      </c>
      <c r="N43" s="33" t="s">
        <v>103</v>
      </c>
      <c r="O43" s="33" t="s">
        <v>109</v>
      </c>
      <c r="P43" s="36">
        <v>1</v>
      </c>
      <c r="Q43" s="36">
        <v>1</v>
      </c>
      <c r="R43" s="170"/>
      <c r="S43" s="205"/>
      <c r="T43" s="190"/>
    </row>
    <row r="44" spans="2:20" s="21" customFormat="1" ht="116.25" customHeight="1" x14ac:dyDescent="0.25">
      <c r="B44" s="157"/>
      <c r="C44" s="158"/>
      <c r="D44" s="176"/>
      <c r="E44" s="158"/>
      <c r="F44" s="165"/>
      <c r="G44" s="163"/>
      <c r="H44" s="166"/>
      <c r="I44" s="33" t="s">
        <v>33</v>
      </c>
      <c r="J44" s="33"/>
      <c r="K44" s="33" t="s">
        <v>98</v>
      </c>
      <c r="L44" s="33" t="s">
        <v>110</v>
      </c>
      <c r="M44" s="35">
        <v>0.8</v>
      </c>
      <c r="N44" s="33" t="s">
        <v>100</v>
      </c>
      <c r="O44" s="33" t="s">
        <v>111</v>
      </c>
      <c r="P44" s="39">
        <v>0.8</v>
      </c>
      <c r="Q44" s="39">
        <v>0.8</v>
      </c>
      <c r="R44" s="170"/>
      <c r="S44" s="205"/>
      <c r="T44" s="190"/>
    </row>
    <row r="45" spans="2:20" s="21" customFormat="1" ht="102.75" customHeight="1" x14ac:dyDescent="0.25">
      <c r="B45" s="157"/>
      <c r="C45" s="158"/>
      <c r="D45" s="176"/>
      <c r="E45" s="158"/>
      <c r="F45" s="165"/>
      <c r="G45" s="163"/>
      <c r="H45" s="166"/>
      <c r="I45" s="33" t="s">
        <v>33</v>
      </c>
      <c r="J45" s="33"/>
      <c r="K45" s="33" t="s">
        <v>98</v>
      </c>
      <c r="L45" s="33" t="s">
        <v>112</v>
      </c>
      <c r="M45" s="35">
        <v>0.8</v>
      </c>
      <c r="N45" s="33" t="s">
        <v>78</v>
      </c>
      <c r="O45" s="33" t="s">
        <v>113</v>
      </c>
      <c r="P45" s="26" t="s">
        <v>114</v>
      </c>
      <c r="Q45" s="27"/>
      <c r="R45" s="170"/>
      <c r="S45" s="205"/>
      <c r="T45" s="190"/>
    </row>
    <row r="46" spans="2:20" s="21" customFormat="1" ht="159" customHeight="1" x14ac:dyDescent="0.25">
      <c r="B46" s="157"/>
      <c r="C46" s="158"/>
      <c r="D46" s="176"/>
      <c r="E46" s="158"/>
      <c r="F46" s="165"/>
      <c r="G46" s="163"/>
      <c r="H46" s="166"/>
      <c r="I46" s="33" t="s">
        <v>33</v>
      </c>
      <c r="J46" s="33"/>
      <c r="K46" s="33" t="s">
        <v>98</v>
      </c>
      <c r="L46" s="33" t="s">
        <v>102</v>
      </c>
      <c r="M46" s="35">
        <v>0.8</v>
      </c>
      <c r="N46" s="33" t="s">
        <v>103</v>
      </c>
      <c r="O46" s="33" t="s">
        <v>115</v>
      </c>
      <c r="P46" s="26" t="s">
        <v>114</v>
      </c>
      <c r="Q46" s="27"/>
      <c r="R46" s="170"/>
      <c r="S46" s="205"/>
      <c r="T46" s="190"/>
    </row>
    <row r="47" spans="2:20" s="21" customFormat="1" ht="102.75" customHeight="1" x14ac:dyDescent="0.25">
      <c r="B47" s="157"/>
      <c r="C47" s="158" t="s">
        <v>116</v>
      </c>
      <c r="D47" s="176" t="s">
        <v>117</v>
      </c>
      <c r="E47" s="158" t="s">
        <v>118</v>
      </c>
      <c r="F47" s="165" t="s">
        <v>119</v>
      </c>
      <c r="G47" s="163"/>
      <c r="H47" s="166"/>
      <c r="I47" s="33" t="s">
        <v>33</v>
      </c>
      <c r="J47" s="33"/>
      <c r="K47" s="33" t="s">
        <v>98</v>
      </c>
      <c r="L47" s="33" t="s">
        <v>120</v>
      </c>
      <c r="M47" s="35">
        <v>0.8</v>
      </c>
      <c r="N47" s="33" t="s">
        <v>121</v>
      </c>
      <c r="O47" s="33" t="s">
        <v>122</v>
      </c>
      <c r="P47" s="39">
        <v>0.8</v>
      </c>
      <c r="Q47" s="39">
        <v>0.8</v>
      </c>
      <c r="R47" s="170"/>
      <c r="S47" s="205"/>
      <c r="T47" s="190"/>
    </row>
    <row r="48" spans="2:20" s="21" customFormat="1" ht="102.75" customHeight="1" x14ac:dyDescent="0.25">
      <c r="B48" s="157"/>
      <c r="C48" s="158"/>
      <c r="D48" s="176"/>
      <c r="E48" s="158"/>
      <c r="F48" s="165"/>
      <c r="G48" s="163"/>
      <c r="H48" s="166"/>
      <c r="I48" s="33" t="s">
        <v>33</v>
      </c>
      <c r="J48" s="33"/>
      <c r="K48" s="33" t="s">
        <v>98</v>
      </c>
      <c r="L48" s="33" t="s">
        <v>123</v>
      </c>
      <c r="M48" s="41">
        <v>70</v>
      </c>
      <c r="N48" s="42" t="s">
        <v>49</v>
      </c>
      <c r="O48" s="33" t="s">
        <v>124</v>
      </c>
      <c r="P48" s="26">
        <v>155</v>
      </c>
      <c r="Q48" s="31">
        <v>1.2</v>
      </c>
      <c r="R48" s="170"/>
      <c r="S48" s="205"/>
      <c r="T48" s="190"/>
    </row>
    <row r="49" spans="2:20" s="21" customFormat="1" ht="102.75" customHeight="1" x14ac:dyDescent="0.25">
      <c r="B49" s="157"/>
      <c r="C49" s="158"/>
      <c r="D49" s="176"/>
      <c r="E49" s="158"/>
      <c r="F49" s="165"/>
      <c r="G49" s="163"/>
      <c r="H49" s="166"/>
      <c r="I49" s="33" t="s">
        <v>33</v>
      </c>
      <c r="J49" s="33"/>
      <c r="K49" s="33" t="s">
        <v>98</v>
      </c>
      <c r="L49" s="33" t="s">
        <v>125</v>
      </c>
      <c r="M49" s="35">
        <v>0.5</v>
      </c>
      <c r="N49" s="33" t="s">
        <v>126</v>
      </c>
      <c r="O49" s="33" t="s">
        <v>127</v>
      </c>
      <c r="P49" s="26">
        <v>2</v>
      </c>
      <c r="Q49" s="40">
        <v>0.5</v>
      </c>
      <c r="R49" s="170"/>
      <c r="S49" s="205"/>
      <c r="T49" s="190"/>
    </row>
    <row r="50" spans="2:20" s="21" customFormat="1" ht="125.25" customHeight="1" x14ac:dyDescent="0.25">
      <c r="B50" s="157"/>
      <c r="C50" s="158"/>
      <c r="D50" s="176"/>
      <c r="E50" s="158"/>
      <c r="F50" s="165"/>
      <c r="G50" s="163"/>
      <c r="H50" s="166"/>
      <c r="I50" s="33" t="s">
        <v>33</v>
      </c>
      <c r="J50" s="33"/>
      <c r="K50" s="33" t="s">
        <v>98</v>
      </c>
      <c r="L50" s="33" t="s">
        <v>128</v>
      </c>
      <c r="M50" s="35">
        <v>0.8</v>
      </c>
      <c r="N50" s="33" t="s">
        <v>78</v>
      </c>
      <c r="O50" s="33" t="s">
        <v>129</v>
      </c>
      <c r="P50" s="39">
        <v>0.8</v>
      </c>
      <c r="Q50" s="39">
        <v>0.8</v>
      </c>
      <c r="R50" s="170"/>
      <c r="S50" s="205"/>
      <c r="T50" s="190"/>
    </row>
    <row r="51" spans="2:20" s="21" customFormat="1" ht="102.75" customHeight="1" x14ac:dyDescent="0.25">
      <c r="B51" s="157"/>
      <c r="C51" s="158"/>
      <c r="D51" s="176"/>
      <c r="E51" s="158"/>
      <c r="F51" s="165"/>
      <c r="G51" s="163"/>
      <c r="H51" s="166"/>
      <c r="I51" s="24" t="s">
        <v>38</v>
      </c>
      <c r="J51" s="24"/>
      <c r="K51" s="24" t="s">
        <v>39</v>
      </c>
      <c r="L51" s="24" t="s">
        <v>40</v>
      </c>
      <c r="M51" s="25">
        <v>2</v>
      </c>
      <c r="N51" s="24" t="s">
        <v>41</v>
      </c>
      <c r="O51" s="24" t="s">
        <v>42</v>
      </c>
      <c r="P51" s="26">
        <v>0</v>
      </c>
      <c r="Q51" s="27">
        <v>0</v>
      </c>
      <c r="R51" s="170">
        <f>AVERAGE(Q51:Q53)</f>
        <v>0.79999999999999993</v>
      </c>
      <c r="S51" s="205"/>
      <c r="T51" s="190"/>
    </row>
    <row r="52" spans="2:20" s="21" customFormat="1" ht="102.75" customHeight="1" x14ac:dyDescent="0.25">
      <c r="B52" s="157"/>
      <c r="C52" s="158"/>
      <c r="D52" s="176"/>
      <c r="E52" s="158"/>
      <c r="F52" s="165"/>
      <c r="G52" s="163"/>
      <c r="H52" s="166"/>
      <c r="I52" s="24" t="s">
        <v>38</v>
      </c>
      <c r="J52" s="24"/>
      <c r="K52" s="24" t="s">
        <v>43</v>
      </c>
      <c r="L52" s="24" t="s">
        <v>130</v>
      </c>
      <c r="M52" s="25">
        <v>10</v>
      </c>
      <c r="N52" s="24" t="s">
        <v>131</v>
      </c>
      <c r="O52" s="24" t="s">
        <v>132</v>
      </c>
      <c r="P52" s="26">
        <v>112</v>
      </c>
      <c r="Q52" s="36">
        <v>1.2</v>
      </c>
      <c r="R52" s="170"/>
      <c r="S52" s="205"/>
      <c r="T52" s="190"/>
    </row>
    <row r="53" spans="2:20" s="21" customFormat="1" ht="102.75" customHeight="1" x14ac:dyDescent="0.25">
      <c r="B53" s="157"/>
      <c r="C53" s="158"/>
      <c r="D53" s="176"/>
      <c r="E53" s="158"/>
      <c r="F53" s="165"/>
      <c r="G53" s="163"/>
      <c r="H53" s="166"/>
      <c r="I53" s="24" t="s">
        <v>38</v>
      </c>
      <c r="J53" s="24"/>
      <c r="K53" s="24" t="s">
        <v>43</v>
      </c>
      <c r="L53" s="24" t="s">
        <v>44</v>
      </c>
      <c r="M53" s="25">
        <v>5</v>
      </c>
      <c r="N53" s="24" t="s">
        <v>45</v>
      </c>
      <c r="O53" s="24" t="s">
        <v>46</v>
      </c>
      <c r="P53" s="26">
        <v>43</v>
      </c>
      <c r="Q53" s="36">
        <v>1.2</v>
      </c>
      <c r="R53" s="170"/>
      <c r="S53" s="205"/>
      <c r="T53" s="190"/>
    </row>
    <row r="54" spans="2:20" s="21" customFormat="1" ht="102.75" customHeight="1" x14ac:dyDescent="0.25">
      <c r="B54" s="157"/>
      <c r="C54" s="158" t="s">
        <v>133</v>
      </c>
      <c r="D54" s="158" t="s">
        <v>134</v>
      </c>
      <c r="E54" s="158" t="s">
        <v>135</v>
      </c>
      <c r="F54" s="158" t="s">
        <v>89</v>
      </c>
      <c r="G54" s="163"/>
      <c r="H54" s="166"/>
      <c r="I54" s="29" t="s">
        <v>52</v>
      </c>
      <c r="J54" s="29"/>
      <c r="K54" s="29" t="s">
        <v>52</v>
      </c>
      <c r="L54" s="29" t="s">
        <v>77</v>
      </c>
      <c r="M54" s="30">
        <v>12</v>
      </c>
      <c r="N54" s="29" t="s">
        <v>78</v>
      </c>
      <c r="O54" s="29" t="s">
        <v>136</v>
      </c>
      <c r="P54" s="26">
        <v>7</v>
      </c>
      <c r="Q54" s="31">
        <v>0.7</v>
      </c>
      <c r="R54" s="170">
        <f>AVERAGE(Q54:Q55)</f>
        <v>0.35</v>
      </c>
      <c r="S54" s="205"/>
      <c r="T54" s="190"/>
    </row>
    <row r="55" spans="2:20" s="21" customFormat="1" ht="141.75" customHeight="1" x14ac:dyDescent="0.25">
      <c r="B55" s="157"/>
      <c r="C55" s="158"/>
      <c r="D55" s="158"/>
      <c r="E55" s="158"/>
      <c r="F55" s="158"/>
      <c r="G55" s="163"/>
      <c r="H55" s="166"/>
      <c r="I55" s="29" t="s">
        <v>52</v>
      </c>
      <c r="J55" s="29"/>
      <c r="K55" s="29" t="s">
        <v>71</v>
      </c>
      <c r="L55" s="29" t="s">
        <v>77</v>
      </c>
      <c r="M55" s="30">
        <v>3</v>
      </c>
      <c r="N55" s="29" t="s">
        <v>78</v>
      </c>
      <c r="O55" s="29" t="s">
        <v>137</v>
      </c>
      <c r="P55" s="26">
        <v>0</v>
      </c>
      <c r="Q55" s="31">
        <v>0</v>
      </c>
      <c r="R55" s="170"/>
      <c r="S55" s="205"/>
      <c r="T55" s="190"/>
    </row>
    <row r="56" spans="2:20" s="21" customFormat="1" ht="102.75" customHeight="1" x14ac:dyDescent="0.25">
      <c r="B56" s="157"/>
      <c r="C56" s="158"/>
      <c r="D56" s="158"/>
      <c r="E56" s="158"/>
      <c r="F56" s="158"/>
      <c r="G56" s="163"/>
      <c r="H56" s="43" t="s">
        <v>138</v>
      </c>
      <c r="I56" s="44" t="s">
        <v>139</v>
      </c>
      <c r="J56" s="44"/>
      <c r="K56" s="44" t="s">
        <v>139</v>
      </c>
      <c r="L56" s="44" t="s">
        <v>40</v>
      </c>
      <c r="M56" s="44">
        <v>1</v>
      </c>
      <c r="N56" s="44" t="s">
        <v>41</v>
      </c>
      <c r="O56" s="44" t="s">
        <v>140</v>
      </c>
      <c r="P56" s="27"/>
      <c r="Q56" s="27"/>
      <c r="R56" s="45"/>
      <c r="S56" s="46">
        <v>0</v>
      </c>
      <c r="T56" s="190"/>
    </row>
    <row r="57" spans="2:20" s="21" customFormat="1" ht="102.75" customHeight="1" x14ac:dyDescent="0.25">
      <c r="B57" s="157"/>
      <c r="C57" s="158"/>
      <c r="D57" s="158"/>
      <c r="E57" s="158"/>
      <c r="F57" s="158"/>
      <c r="G57" s="163"/>
      <c r="H57" s="43" t="s">
        <v>141</v>
      </c>
      <c r="I57" s="33" t="s">
        <v>33</v>
      </c>
      <c r="J57" s="33" t="s">
        <v>142</v>
      </c>
      <c r="K57" s="33"/>
      <c r="L57" s="33"/>
      <c r="M57" s="41"/>
      <c r="N57" s="42"/>
      <c r="O57" s="33"/>
      <c r="P57" s="26"/>
      <c r="Q57" s="27"/>
      <c r="R57" s="45"/>
      <c r="S57" s="46">
        <v>0</v>
      </c>
      <c r="T57" s="190"/>
    </row>
    <row r="58" spans="2:20" s="21" customFormat="1" ht="102.75" customHeight="1" x14ac:dyDescent="0.25">
      <c r="B58" s="157"/>
      <c r="C58" s="158"/>
      <c r="D58" s="158"/>
      <c r="E58" s="158"/>
      <c r="F58" s="158"/>
      <c r="G58" s="163"/>
      <c r="H58" s="177" t="s">
        <v>143</v>
      </c>
      <c r="I58" s="33" t="s">
        <v>33</v>
      </c>
      <c r="J58" s="33"/>
      <c r="K58" s="33" t="s">
        <v>98</v>
      </c>
      <c r="L58" s="33" t="s">
        <v>123</v>
      </c>
      <c r="M58" s="41">
        <v>70</v>
      </c>
      <c r="N58" s="42" t="s">
        <v>49</v>
      </c>
      <c r="O58" s="33" t="s">
        <v>124</v>
      </c>
      <c r="P58" s="26">
        <v>155</v>
      </c>
      <c r="Q58" s="31">
        <v>1.2</v>
      </c>
      <c r="R58" s="170">
        <f>AVERAGE(Q58:Q60)</f>
        <v>1</v>
      </c>
      <c r="S58" s="205">
        <f>AVERAGE(R58:R61)</f>
        <v>1.1000000000000001</v>
      </c>
      <c r="T58" s="190"/>
    </row>
    <row r="59" spans="2:20" s="21" customFormat="1" ht="103.5" customHeight="1" x14ac:dyDescent="0.25">
      <c r="B59" s="157"/>
      <c r="C59" s="158"/>
      <c r="D59" s="158"/>
      <c r="E59" s="158"/>
      <c r="F59" s="158"/>
      <c r="G59" s="163"/>
      <c r="H59" s="177"/>
      <c r="I59" s="33" t="s">
        <v>33</v>
      </c>
      <c r="J59" s="33"/>
      <c r="K59" s="33" t="s">
        <v>98</v>
      </c>
      <c r="L59" s="33" t="s">
        <v>144</v>
      </c>
      <c r="M59" s="35">
        <v>0.8</v>
      </c>
      <c r="N59" s="33" t="s">
        <v>145</v>
      </c>
      <c r="O59" s="33" t="s">
        <v>146</v>
      </c>
      <c r="P59" s="26" t="s">
        <v>114</v>
      </c>
      <c r="Q59" s="27"/>
      <c r="R59" s="170"/>
      <c r="S59" s="205"/>
      <c r="T59" s="190"/>
    </row>
    <row r="60" spans="2:20" s="21" customFormat="1" ht="132.75" customHeight="1" x14ac:dyDescent="0.25">
      <c r="B60" s="157"/>
      <c r="C60" s="158"/>
      <c r="D60" s="158"/>
      <c r="E60" s="158"/>
      <c r="F60" s="158"/>
      <c r="G60" s="163"/>
      <c r="H60" s="177"/>
      <c r="I60" s="33" t="s">
        <v>33</v>
      </c>
      <c r="J60" s="33"/>
      <c r="K60" s="33" t="s">
        <v>98</v>
      </c>
      <c r="L60" s="33" t="s">
        <v>128</v>
      </c>
      <c r="M60" s="35">
        <v>0.8</v>
      </c>
      <c r="N60" s="33" t="s">
        <v>78</v>
      </c>
      <c r="O60" s="33" t="s">
        <v>129</v>
      </c>
      <c r="P60" s="39">
        <v>0.8</v>
      </c>
      <c r="Q60" s="39">
        <v>0.8</v>
      </c>
      <c r="R60" s="170"/>
      <c r="S60" s="205"/>
      <c r="T60" s="190"/>
    </row>
    <row r="61" spans="2:20" s="21" customFormat="1" ht="101.25" customHeight="1" thickBot="1" x14ac:dyDescent="0.3">
      <c r="B61" s="157"/>
      <c r="C61" s="158"/>
      <c r="D61" s="158"/>
      <c r="E61" s="158"/>
      <c r="F61" s="158"/>
      <c r="G61" s="164"/>
      <c r="H61" s="178"/>
      <c r="I61" s="47" t="s">
        <v>38</v>
      </c>
      <c r="J61" s="47"/>
      <c r="K61" s="47" t="s">
        <v>43</v>
      </c>
      <c r="L61" s="47" t="s">
        <v>44</v>
      </c>
      <c r="M61" s="48">
        <v>5</v>
      </c>
      <c r="N61" s="24" t="s">
        <v>45</v>
      </c>
      <c r="O61" s="47" t="s">
        <v>46</v>
      </c>
      <c r="P61" s="26">
        <v>43</v>
      </c>
      <c r="Q61" s="120">
        <v>1.2</v>
      </c>
      <c r="R61" s="49">
        <f>AVERAGE(Q61)</f>
        <v>1.2</v>
      </c>
      <c r="S61" s="206"/>
      <c r="T61" s="190"/>
    </row>
    <row r="62" spans="2:20" s="21" customFormat="1" ht="159.75" customHeight="1" x14ac:dyDescent="0.25">
      <c r="B62" s="157"/>
      <c r="C62" s="158" t="s">
        <v>27</v>
      </c>
      <c r="D62" s="176" t="s">
        <v>147</v>
      </c>
      <c r="E62" s="158" t="s">
        <v>148</v>
      </c>
      <c r="F62" s="165" t="s">
        <v>149</v>
      </c>
      <c r="G62" s="162" t="s">
        <v>150</v>
      </c>
      <c r="H62" s="179" t="s">
        <v>151</v>
      </c>
      <c r="I62" s="22" t="s">
        <v>33</v>
      </c>
      <c r="J62" s="22"/>
      <c r="K62" s="22" t="s">
        <v>152</v>
      </c>
      <c r="L62" s="22" t="s">
        <v>153</v>
      </c>
      <c r="M62" s="50">
        <v>1</v>
      </c>
      <c r="N62" s="22" t="s">
        <v>154</v>
      </c>
      <c r="O62" s="22" t="s">
        <v>155</v>
      </c>
      <c r="P62" s="98">
        <v>0.48182222222222226</v>
      </c>
      <c r="Q62" s="98">
        <v>0.48182222222222226</v>
      </c>
      <c r="R62" s="180">
        <f>AVERAGE(Q62:Q69)</f>
        <v>0.41817142857142858</v>
      </c>
      <c r="S62" s="204">
        <f>AVERAGE(R62:R104)</f>
        <v>0.71766208112874763</v>
      </c>
      <c r="T62" s="213">
        <f>AVERAGE(S62:S372)</f>
        <v>0.95535199792214887</v>
      </c>
    </row>
    <row r="63" spans="2:20" s="21" customFormat="1" ht="135.75" customHeight="1" x14ac:dyDescent="0.25">
      <c r="B63" s="157"/>
      <c r="C63" s="158"/>
      <c r="D63" s="176"/>
      <c r="E63" s="158"/>
      <c r="F63" s="165"/>
      <c r="G63" s="163"/>
      <c r="H63" s="177"/>
      <c r="I63" s="33" t="s">
        <v>33</v>
      </c>
      <c r="J63" s="33"/>
      <c r="K63" s="33" t="s">
        <v>152</v>
      </c>
      <c r="L63" s="33" t="s">
        <v>156</v>
      </c>
      <c r="M63" s="35">
        <v>1</v>
      </c>
      <c r="N63" s="33" t="s">
        <v>157</v>
      </c>
      <c r="O63" s="33" t="s">
        <v>158</v>
      </c>
      <c r="P63" s="37">
        <v>0.50592222222222227</v>
      </c>
      <c r="Q63" s="37">
        <v>0.50592222222222227</v>
      </c>
      <c r="R63" s="170"/>
      <c r="S63" s="205"/>
      <c r="T63" s="213"/>
    </row>
    <row r="64" spans="2:20" s="21" customFormat="1" ht="119.25" customHeight="1" x14ac:dyDescent="0.25">
      <c r="B64" s="157"/>
      <c r="C64" s="158"/>
      <c r="D64" s="176"/>
      <c r="E64" s="158"/>
      <c r="F64" s="165"/>
      <c r="G64" s="163"/>
      <c r="H64" s="177"/>
      <c r="I64" s="33" t="s">
        <v>33</v>
      </c>
      <c r="J64" s="33"/>
      <c r="K64" s="33" t="s">
        <v>152</v>
      </c>
      <c r="L64" s="33" t="s">
        <v>156</v>
      </c>
      <c r="M64" s="35">
        <v>1</v>
      </c>
      <c r="N64" s="33" t="s">
        <v>157</v>
      </c>
      <c r="O64" s="33" t="s">
        <v>159</v>
      </c>
      <c r="P64" s="37">
        <v>0.44604444444444447</v>
      </c>
      <c r="Q64" s="37">
        <v>0.44604444444444447</v>
      </c>
      <c r="R64" s="170"/>
      <c r="S64" s="205"/>
      <c r="T64" s="213"/>
    </row>
    <row r="65" spans="2:20" s="21" customFormat="1" ht="94.5" customHeight="1" x14ac:dyDescent="0.25">
      <c r="B65" s="157"/>
      <c r="C65" s="158"/>
      <c r="D65" s="176"/>
      <c r="E65" s="158"/>
      <c r="F65" s="165"/>
      <c r="G65" s="163"/>
      <c r="H65" s="177"/>
      <c r="I65" s="33" t="s">
        <v>33</v>
      </c>
      <c r="J65" s="33"/>
      <c r="K65" s="33" t="s">
        <v>152</v>
      </c>
      <c r="L65" s="33" t="s">
        <v>160</v>
      </c>
      <c r="M65" s="35">
        <v>1</v>
      </c>
      <c r="N65" s="33" t="s">
        <v>161</v>
      </c>
      <c r="O65" s="33" t="s">
        <v>162</v>
      </c>
      <c r="P65" s="37">
        <v>0.3453222222222222</v>
      </c>
      <c r="Q65" s="37">
        <v>0.3453222222222222</v>
      </c>
      <c r="R65" s="170"/>
      <c r="S65" s="205"/>
      <c r="T65" s="213"/>
    </row>
    <row r="66" spans="2:20" s="21" customFormat="1" ht="180.75" customHeight="1" x14ac:dyDescent="0.25">
      <c r="B66" s="157"/>
      <c r="C66" s="158"/>
      <c r="D66" s="176"/>
      <c r="E66" s="158"/>
      <c r="F66" s="165"/>
      <c r="G66" s="163"/>
      <c r="H66" s="177"/>
      <c r="I66" s="33" t="s">
        <v>33</v>
      </c>
      <c r="J66" s="33"/>
      <c r="K66" s="33" t="s">
        <v>152</v>
      </c>
      <c r="L66" s="33" t="s">
        <v>163</v>
      </c>
      <c r="M66" s="35">
        <v>1</v>
      </c>
      <c r="N66" s="33" t="s">
        <v>164</v>
      </c>
      <c r="O66" s="33" t="s">
        <v>165</v>
      </c>
      <c r="P66" s="37">
        <v>0.33555555555555555</v>
      </c>
      <c r="Q66" s="37">
        <v>0.33555555555555555</v>
      </c>
      <c r="R66" s="170"/>
      <c r="S66" s="205"/>
      <c r="T66" s="213"/>
    </row>
    <row r="67" spans="2:20" s="21" customFormat="1" ht="180.75" customHeight="1" x14ac:dyDescent="0.25">
      <c r="B67" s="157"/>
      <c r="C67" s="158"/>
      <c r="D67" s="176"/>
      <c r="E67" s="158"/>
      <c r="F67" s="165"/>
      <c r="G67" s="163"/>
      <c r="H67" s="177"/>
      <c r="I67" s="33" t="s">
        <v>33</v>
      </c>
      <c r="J67" s="33"/>
      <c r="K67" s="33" t="s">
        <v>152</v>
      </c>
      <c r="L67" s="33" t="s">
        <v>166</v>
      </c>
      <c r="M67" s="35">
        <v>1</v>
      </c>
      <c r="N67" s="33" t="s">
        <v>167</v>
      </c>
      <c r="O67" s="33" t="s">
        <v>168</v>
      </c>
      <c r="P67" s="37">
        <v>0.64444444444444438</v>
      </c>
      <c r="Q67" s="37">
        <v>0.64444444444444438</v>
      </c>
      <c r="R67" s="170"/>
      <c r="S67" s="205"/>
      <c r="T67" s="213"/>
    </row>
    <row r="68" spans="2:20" s="21" customFormat="1" ht="108" customHeight="1" x14ac:dyDescent="0.25">
      <c r="B68" s="157"/>
      <c r="C68" s="158"/>
      <c r="D68" s="176"/>
      <c r="E68" s="158"/>
      <c r="F68" s="165"/>
      <c r="G68" s="163"/>
      <c r="H68" s="177"/>
      <c r="I68" s="33" t="s">
        <v>33</v>
      </c>
      <c r="J68" s="33"/>
      <c r="K68" s="33" t="s">
        <v>152</v>
      </c>
      <c r="L68" s="33" t="s">
        <v>169</v>
      </c>
      <c r="M68" s="35">
        <v>1</v>
      </c>
      <c r="N68" s="33" t="s">
        <v>170</v>
      </c>
      <c r="O68" s="33" t="s">
        <v>171</v>
      </c>
      <c r="P68" s="37">
        <v>0.1680888888888889</v>
      </c>
      <c r="Q68" s="37">
        <v>0.1680888888888889</v>
      </c>
      <c r="R68" s="170"/>
      <c r="S68" s="205"/>
      <c r="T68" s="213"/>
    </row>
    <row r="69" spans="2:20" s="21" customFormat="1" ht="142.5" customHeight="1" x14ac:dyDescent="0.25">
      <c r="B69" s="157"/>
      <c r="C69" s="158"/>
      <c r="D69" s="176"/>
      <c r="E69" s="158"/>
      <c r="F69" s="165"/>
      <c r="G69" s="163"/>
      <c r="H69" s="177"/>
      <c r="I69" s="33" t="s">
        <v>33</v>
      </c>
      <c r="J69" s="33"/>
      <c r="K69" s="33" t="s">
        <v>172</v>
      </c>
      <c r="L69" s="33" t="s">
        <v>173</v>
      </c>
      <c r="M69" s="41">
        <v>1</v>
      </c>
      <c r="N69" s="42" t="s">
        <v>174</v>
      </c>
      <c r="O69" s="33" t="s">
        <v>175</v>
      </c>
      <c r="P69" s="26" t="s">
        <v>114</v>
      </c>
      <c r="Q69" s="31"/>
      <c r="R69" s="170"/>
      <c r="S69" s="205"/>
      <c r="T69" s="213"/>
    </row>
    <row r="70" spans="2:20" s="21" customFormat="1" ht="76.5" customHeight="1" x14ac:dyDescent="0.25">
      <c r="B70" s="157"/>
      <c r="C70" s="158"/>
      <c r="D70" s="176"/>
      <c r="E70" s="158"/>
      <c r="F70" s="165"/>
      <c r="G70" s="163"/>
      <c r="H70" s="177"/>
      <c r="I70" s="51" t="s">
        <v>176</v>
      </c>
      <c r="J70" s="51" t="s">
        <v>177</v>
      </c>
      <c r="K70" s="51" t="s">
        <v>178</v>
      </c>
      <c r="L70" s="51" t="s">
        <v>179</v>
      </c>
      <c r="M70" s="52">
        <v>1</v>
      </c>
      <c r="N70" s="51" t="s">
        <v>180</v>
      </c>
      <c r="O70" s="51" t="s">
        <v>181</v>
      </c>
      <c r="P70" s="26">
        <v>1</v>
      </c>
      <c r="Q70" s="31">
        <v>1</v>
      </c>
      <c r="R70" s="170">
        <f>AVERAGE(Q70:Q98)</f>
        <v>0.68148148148148147</v>
      </c>
      <c r="S70" s="205"/>
      <c r="T70" s="213"/>
    </row>
    <row r="71" spans="2:20" s="21" customFormat="1" ht="94.5" customHeight="1" x14ac:dyDescent="0.25">
      <c r="B71" s="157"/>
      <c r="C71" s="158"/>
      <c r="D71" s="176"/>
      <c r="E71" s="158"/>
      <c r="F71" s="165"/>
      <c r="G71" s="163"/>
      <c r="H71" s="177"/>
      <c r="I71" s="51" t="s">
        <v>176</v>
      </c>
      <c r="J71" s="51" t="s">
        <v>177</v>
      </c>
      <c r="K71" s="51" t="s">
        <v>182</v>
      </c>
      <c r="L71" s="51" t="s">
        <v>183</v>
      </c>
      <c r="M71" s="52">
        <v>1</v>
      </c>
      <c r="N71" s="51" t="s">
        <v>184</v>
      </c>
      <c r="O71" s="51" t="s">
        <v>185</v>
      </c>
      <c r="P71" s="26">
        <v>0</v>
      </c>
      <c r="Q71" s="31">
        <v>0</v>
      </c>
      <c r="R71" s="170"/>
      <c r="S71" s="205"/>
      <c r="T71" s="213"/>
    </row>
    <row r="72" spans="2:20" s="21" customFormat="1" ht="94.5" customHeight="1" x14ac:dyDescent="0.25">
      <c r="B72" s="157"/>
      <c r="C72" s="158"/>
      <c r="D72" s="176"/>
      <c r="E72" s="158"/>
      <c r="F72" s="165"/>
      <c r="G72" s="163"/>
      <c r="H72" s="177"/>
      <c r="I72" s="51" t="s">
        <v>176</v>
      </c>
      <c r="J72" s="51" t="s">
        <v>177</v>
      </c>
      <c r="K72" s="51" t="s">
        <v>182</v>
      </c>
      <c r="L72" s="51" t="s">
        <v>186</v>
      </c>
      <c r="M72" s="52">
        <v>1</v>
      </c>
      <c r="N72" s="51" t="s">
        <v>187</v>
      </c>
      <c r="O72" s="51" t="s">
        <v>188</v>
      </c>
      <c r="P72" s="26">
        <v>1</v>
      </c>
      <c r="Q72" s="31">
        <v>1</v>
      </c>
      <c r="R72" s="170"/>
      <c r="S72" s="205"/>
      <c r="T72" s="213"/>
    </row>
    <row r="73" spans="2:20" s="21" customFormat="1" ht="94.5" customHeight="1" x14ac:dyDescent="0.25">
      <c r="B73" s="157"/>
      <c r="C73" s="158"/>
      <c r="D73" s="176"/>
      <c r="E73" s="158"/>
      <c r="F73" s="165"/>
      <c r="G73" s="163"/>
      <c r="H73" s="177"/>
      <c r="I73" s="51" t="s">
        <v>176</v>
      </c>
      <c r="J73" s="51" t="s">
        <v>177</v>
      </c>
      <c r="K73" s="51" t="s">
        <v>182</v>
      </c>
      <c r="L73" s="51" t="s">
        <v>183</v>
      </c>
      <c r="M73" s="52">
        <v>1</v>
      </c>
      <c r="N73" s="51" t="s">
        <v>184</v>
      </c>
      <c r="O73" s="51" t="s">
        <v>189</v>
      </c>
      <c r="P73" s="26">
        <v>0</v>
      </c>
      <c r="Q73" s="31">
        <v>0</v>
      </c>
      <c r="R73" s="170"/>
      <c r="S73" s="205"/>
      <c r="T73" s="213"/>
    </row>
    <row r="74" spans="2:20" s="21" customFormat="1" ht="94.5" customHeight="1" x14ac:dyDescent="0.25">
      <c r="B74" s="157"/>
      <c r="C74" s="158"/>
      <c r="D74" s="176"/>
      <c r="E74" s="158"/>
      <c r="F74" s="165"/>
      <c r="G74" s="163"/>
      <c r="H74" s="177"/>
      <c r="I74" s="51" t="s">
        <v>176</v>
      </c>
      <c r="J74" s="51" t="s">
        <v>190</v>
      </c>
      <c r="K74" s="51" t="s">
        <v>182</v>
      </c>
      <c r="L74" s="51" t="s">
        <v>186</v>
      </c>
      <c r="M74" s="52">
        <v>1</v>
      </c>
      <c r="N74" s="51" t="s">
        <v>187</v>
      </c>
      <c r="O74" s="51" t="s">
        <v>181</v>
      </c>
      <c r="P74" s="26">
        <v>1</v>
      </c>
      <c r="Q74" s="31">
        <v>1</v>
      </c>
      <c r="R74" s="170"/>
      <c r="S74" s="205"/>
      <c r="T74" s="213"/>
    </row>
    <row r="75" spans="2:20" s="21" customFormat="1" ht="94.5" customHeight="1" x14ac:dyDescent="0.25">
      <c r="B75" s="157"/>
      <c r="C75" s="158"/>
      <c r="D75" s="176"/>
      <c r="E75" s="158"/>
      <c r="F75" s="165"/>
      <c r="G75" s="163"/>
      <c r="H75" s="177"/>
      <c r="I75" s="51" t="s">
        <v>176</v>
      </c>
      <c r="J75" s="51" t="s">
        <v>190</v>
      </c>
      <c r="K75" s="51" t="s">
        <v>191</v>
      </c>
      <c r="L75" s="51" t="s">
        <v>183</v>
      </c>
      <c r="M75" s="52">
        <v>1</v>
      </c>
      <c r="N75" s="51" t="s">
        <v>184</v>
      </c>
      <c r="O75" s="51" t="s">
        <v>185</v>
      </c>
      <c r="P75" s="26">
        <v>0</v>
      </c>
      <c r="Q75" s="31">
        <v>0</v>
      </c>
      <c r="R75" s="170"/>
      <c r="S75" s="205"/>
      <c r="T75" s="213"/>
    </row>
    <row r="76" spans="2:20" s="21" customFormat="1" ht="94.5" customHeight="1" x14ac:dyDescent="0.25">
      <c r="B76" s="157"/>
      <c r="C76" s="158"/>
      <c r="D76" s="176"/>
      <c r="E76" s="158"/>
      <c r="F76" s="165"/>
      <c r="G76" s="163"/>
      <c r="H76" s="177"/>
      <c r="I76" s="51" t="s">
        <v>176</v>
      </c>
      <c r="J76" s="51" t="s">
        <v>190</v>
      </c>
      <c r="K76" s="51" t="s">
        <v>191</v>
      </c>
      <c r="L76" s="51" t="s">
        <v>186</v>
      </c>
      <c r="M76" s="52">
        <v>1</v>
      </c>
      <c r="N76" s="51" t="s">
        <v>187</v>
      </c>
      <c r="O76" s="51" t="s">
        <v>188</v>
      </c>
      <c r="P76" s="26">
        <v>1</v>
      </c>
      <c r="Q76" s="31">
        <v>1</v>
      </c>
      <c r="R76" s="170"/>
      <c r="S76" s="205"/>
      <c r="T76" s="213"/>
    </row>
    <row r="77" spans="2:20" s="21" customFormat="1" ht="94.5" customHeight="1" x14ac:dyDescent="0.25">
      <c r="B77" s="157"/>
      <c r="C77" s="158"/>
      <c r="D77" s="176"/>
      <c r="E77" s="158"/>
      <c r="F77" s="165"/>
      <c r="G77" s="163"/>
      <c r="H77" s="177"/>
      <c r="I77" s="51" t="s">
        <v>176</v>
      </c>
      <c r="J77" s="51" t="s">
        <v>190</v>
      </c>
      <c r="K77" s="51" t="s">
        <v>191</v>
      </c>
      <c r="L77" s="51" t="s">
        <v>183</v>
      </c>
      <c r="M77" s="52">
        <v>1</v>
      </c>
      <c r="N77" s="51" t="s">
        <v>184</v>
      </c>
      <c r="O77" s="51" t="s">
        <v>189</v>
      </c>
      <c r="P77" s="26">
        <v>0</v>
      </c>
      <c r="Q77" s="31">
        <v>0</v>
      </c>
      <c r="R77" s="170"/>
      <c r="S77" s="205"/>
      <c r="T77" s="213"/>
    </row>
    <row r="78" spans="2:20" s="21" customFormat="1" ht="94.5" customHeight="1" x14ac:dyDescent="0.25">
      <c r="B78" s="157"/>
      <c r="C78" s="158"/>
      <c r="D78" s="176"/>
      <c r="E78" s="158"/>
      <c r="F78" s="165"/>
      <c r="G78" s="163"/>
      <c r="H78" s="177"/>
      <c r="I78" s="51" t="s">
        <v>176</v>
      </c>
      <c r="J78" s="51" t="s">
        <v>192</v>
      </c>
      <c r="K78" s="51" t="s">
        <v>191</v>
      </c>
      <c r="L78" s="51" t="s">
        <v>186</v>
      </c>
      <c r="M78" s="52">
        <v>1</v>
      </c>
      <c r="N78" s="51" t="s">
        <v>187</v>
      </c>
      <c r="O78" s="51" t="s">
        <v>181</v>
      </c>
      <c r="P78" s="26">
        <v>1</v>
      </c>
      <c r="Q78" s="31">
        <v>1</v>
      </c>
      <c r="R78" s="170"/>
      <c r="S78" s="205"/>
      <c r="T78" s="213"/>
    </row>
    <row r="79" spans="2:20" s="21" customFormat="1" ht="94.5" customHeight="1" x14ac:dyDescent="0.25">
      <c r="B79" s="157"/>
      <c r="C79" s="158"/>
      <c r="D79" s="176"/>
      <c r="E79" s="158"/>
      <c r="F79" s="165"/>
      <c r="G79" s="163"/>
      <c r="H79" s="177"/>
      <c r="I79" s="51" t="s">
        <v>176</v>
      </c>
      <c r="J79" s="51" t="s">
        <v>192</v>
      </c>
      <c r="K79" s="51" t="s">
        <v>191</v>
      </c>
      <c r="L79" s="51" t="s">
        <v>183</v>
      </c>
      <c r="M79" s="52">
        <v>1</v>
      </c>
      <c r="N79" s="51" t="s">
        <v>184</v>
      </c>
      <c r="O79" s="51" t="s">
        <v>185</v>
      </c>
      <c r="P79" s="26">
        <v>0</v>
      </c>
      <c r="Q79" s="31">
        <v>0</v>
      </c>
      <c r="R79" s="170"/>
      <c r="S79" s="205"/>
      <c r="T79" s="213"/>
    </row>
    <row r="80" spans="2:20" s="21" customFormat="1" ht="94.5" customHeight="1" x14ac:dyDescent="0.25">
      <c r="B80" s="157"/>
      <c r="C80" s="158"/>
      <c r="D80" s="176"/>
      <c r="E80" s="158"/>
      <c r="F80" s="165"/>
      <c r="G80" s="163"/>
      <c r="H80" s="177"/>
      <c r="I80" s="51" t="s">
        <v>176</v>
      </c>
      <c r="J80" s="51" t="s">
        <v>192</v>
      </c>
      <c r="K80" s="51" t="s">
        <v>191</v>
      </c>
      <c r="L80" s="51" t="s">
        <v>186</v>
      </c>
      <c r="M80" s="52">
        <v>1</v>
      </c>
      <c r="N80" s="51" t="s">
        <v>187</v>
      </c>
      <c r="O80" s="51" t="s">
        <v>188</v>
      </c>
      <c r="P80" s="26">
        <v>1</v>
      </c>
      <c r="Q80" s="31">
        <v>1</v>
      </c>
      <c r="R80" s="170"/>
      <c r="S80" s="205"/>
      <c r="T80" s="213"/>
    </row>
    <row r="81" spans="2:20" s="21" customFormat="1" ht="94.5" customHeight="1" x14ac:dyDescent="0.25">
      <c r="B81" s="157"/>
      <c r="C81" s="158"/>
      <c r="D81" s="176"/>
      <c r="E81" s="158"/>
      <c r="F81" s="165"/>
      <c r="G81" s="163"/>
      <c r="H81" s="177"/>
      <c r="I81" s="51" t="s">
        <v>176</v>
      </c>
      <c r="J81" s="51" t="s">
        <v>192</v>
      </c>
      <c r="K81" s="51" t="s">
        <v>191</v>
      </c>
      <c r="L81" s="51" t="s">
        <v>183</v>
      </c>
      <c r="M81" s="52">
        <v>1</v>
      </c>
      <c r="N81" s="51" t="s">
        <v>184</v>
      </c>
      <c r="O81" s="51" t="s">
        <v>189</v>
      </c>
      <c r="P81" s="26">
        <v>1</v>
      </c>
      <c r="Q81" s="31">
        <v>1</v>
      </c>
      <c r="R81" s="170"/>
      <c r="S81" s="205"/>
      <c r="T81" s="213"/>
    </row>
    <row r="82" spans="2:20" s="21" customFormat="1" ht="94.5" customHeight="1" x14ac:dyDescent="0.25">
      <c r="B82" s="157"/>
      <c r="C82" s="158"/>
      <c r="D82" s="176"/>
      <c r="E82" s="158"/>
      <c r="F82" s="165"/>
      <c r="G82" s="163"/>
      <c r="H82" s="177"/>
      <c r="I82" s="51" t="s">
        <v>176</v>
      </c>
      <c r="J82" s="51" t="s">
        <v>193</v>
      </c>
      <c r="K82" s="51" t="s">
        <v>194</v>
      </c>
      <c r="L82" s="51" t="s">
        <v>186</v>
      </c>
      <c r="M82" s="52">
        <v>1</v>
      </c>
      <c r="N82" s="51" t="s">
        <v>187</v>
      </c>
      <c r="O82" s="51" t="s">
        <v>181</v>
      </c>
      <c r="P82" s="26">
        <v>1</v>
      </c>
      <c r="Q82" s="31">
        <v>1</v>
      </c>
      <c r="R82" s="170"/>
      <c r="S82" s="205"/>
      <c r="T82" s="213"/>
    </row>
    <row r="83" spans="2:20" s="21" customFormat="1" ht="94.5" customHeight="1" x14ac:dyDescent="0.25">
      <c r="B83" s="157"/>
      <c r="C83" s="158"/>
      <c r="D83" s="176"/>
      <c r="E83" s="158"/>
      <c r="F83" s="165"/>
      <c r="G83" s="163"/>
      <c r="H83" s="177"/>
      <c r="I83" s="51" t="s">
        <v>176</v>
      </c>
      <c r="J83" s="51" t="s">
        <v>193</v>
      </c>
      <c r="K83" s="51" t="s">
        <v>194</v>
      </c>
      <c r="L83" s="51" t="s">
        <v>183</v>
      </c>
      <c r="M83" s="52">
        <v>1</v>
      </c>
      <c r="N83" s="51" t="s">
        <v>184</v>
      </c>
      <c r="O83" s="51" t="s">
        <v>185</v>
      </c>
      <c r="P83" s="26">
        <v>0</v>
      </c>
      <c r="Q83" s="31">
        <v>0</v>
      </c>
      <c r="R83" s="170"/>
      <c r="S83" s="205"/>
      <c r="T83" s="213"/>
    </row>
    <row r="84" spans="2:20" s="21" customFormat="1" ht="94.5" customHeight="1" x14ac:dyDescent="0.25">
      <c r="B84" s="157"/>
      <c r="C84" s="158"/>
      <c r="D84" s="176"/>
      <c r="E84" s="158"/>
      <c r="F84" s="165"/>
      <c r="G84" s="163"/>
      <c r="H84" s="177"/>
      <c r="I84" s="51" t="s">
        <v>176</v>
      </c>
      <c r="J84" s="51" t="s">
        <v>193</v>
      </c>
      <c r="K84" s="51" t="s">
        <v>194</v>
      </c>
      <c r="L84" s="51" t="s">
        <v>186</v>
      </c>
      <c r="M84" s="52">
        <v>1</v>
      </c>
      <c r="N84" s="51" t="s">
        <v>187</v>
      </c>
      <c r="O84" s="51" t="s">
        <v>188</v>
      </c>
      <c r="P84" s="26">
        <v>1</v>
      </c>
      <c r="Q84" s="31">
        <v>1</v>
      </c>
      <c r="R84" s="170"/>
      <c r="S84" s="205"/>
      <c r="T84" s="213"/>
    </row>
    <row r="85" spans="2:20" s="21" customFormat="1" ht="94.5" customHeight="1" x14ac:dyDescent="0.25">
      <c r="B85" s="157"/>
      <c r="C85" s="158"/>
      <c r="D85" s="176"/>
      <c r="E85" s="158"/>
      <c r="F85" s="165"/>
      <c r="G85" s="163"/>
      <c r="H85" s="177"/>
      <c r="I85" s="51" t="s">
        <v>176</v>
      </c>
      <c r="J85" s="51" t="s">
        <v>193</v>
      </c>
      <c r="K85" s="51" t="s">
        <v>194</v>
      </c>
      <c r="L85" s="51" t="s">
        <v>183</v>
      </c>
      <c r="M85" s="52">
        <v>1</v>
      </c>
      <c r="N85" s="51" t="s">
        <v>184</v>
      </c>
      <c r="O85" s="51" t="s">
        <v>189</v>
      </c>
      <c r="P85" s="26">
        <v>1</v>
      </c>
      <c r="Q85" s="31">
        <v>1</v>
      </c>
      <c r="R85" s="170"/>
      <c r="S85" s="205"/>
      <c r="T85" s="213"/>
    </row>
    <row r="86" spans="2:20" s="21" customFormat="1" ht="94.5" customHeight="1" x14ac:dyDescent="0.25">
      <c r="B86" s="157"/>
      <c r="C86" s="158"/>
      <c r="D86" s="176"/>
      <c r="E86" s="158"/>
      <c r="F86" s="165"/>
      <c r="G86" s="163"/>
      <c r="H86" s="177"/>
      <c r="I86" s="51" t="s">
        <v>176</v>
      </c>
      <c r="J86" s="51" t="s">
        <v>195</v>
      </c>
      <c r="K86" s="51" t="s">
        <v>53</v>
      </c>
      <c r="L86" s="51" t="s">
        <v>186</v>
      </c>
      <c r="M86" s="52">
        <v>1</v>
      </c>
      <c r="N86" s="51" t="s">
        <v>187</v>
      </c>
      <c r="O86" s="51" t="s">
        <v>181</v>
      </c>
      <c r="P86" s="26">
        <v>1</v>
      </c>
      <c r="Q86" s="31">
        <v>1</v>
      </c>
      <c r="R86" s="170"/>
      <c r="S86" s="205"/>
      <c r="T86" s="213"/>
    </row>
    <row r="87" spans="2:20" s="21" customFormat="1" ht="94.5" customHeight="1" x14ac:dyDescent="0.25">
      <c r="B87" s="157"/>
      <c r="C87" s="158"/>
      <c r="D87" s="176"/>
      <c r="E87" s="158"/>
      <c r="F87" s="165"/>
      <c r="G87" s="163"/>
      <c r="H87" s="177"/>
      <c r="I87" s="51" t="s">
        <v>176</v>
      </c>
      <c r="J87" s="51" t="s">
        <v>195</v>
      </c>
      <c r="K87" s="51" t="s">
        <v>53</v>
      </c>
      <c r="L87" s="51" t="s">
        <v>183</v>
      </c>
      <c r="M87" s="52">
        <v>1</v>
      </c>
      <c r="N87" s="51" t="s">
        <v>184</v>
      </c>
      <c r="O87" s="51" t="s">
        <v>185</v>
      </c>
      <c r="P87" s="26">
        <v>0</v>
      </c>
      <c r="Q87" s="31">
        <v>0</v>
      </c>
      <c r="R87" s="170"/>
      <c r="S87" s="205"/>
      <c r="T87" s="213"/>
    </row>
    <row r="88" spans="2:20" s="21" customFormat="1" ht="94.5" customHeight="1" x14ac:dyDescent="0.25">
      <c r="B88" s="157"/>
      <c r="C88" s="158"/>
      <c r="D88" s="176"/>
      <c r="E88" s="158"/>
      <c r="F88" s="165"/>
      <c r="G88" s="163"/>
      <c r="H88" s="177"/>
      <c r="I88" s="76" t="s">
        <v>176</v>
      </c>
      <c r="J88" s="76" t="s">
        <v>522</v>
      </c>
      <c r="K88" s="76" t="s">
        <v>289</v>
      </c>
      <c r="L88" s="76" t="s">
        <v>795</v>
      </c>
      <c r="M88" s="78">
        <v>1</v>
      </c>
      <c r="N88" s="76" t="s">
        <v>184</v>
      </c>
      <c r="O88" s="76" t="s">
        <v>181</v>
      </c>
      <c r="P88" s="26">
        <v>0</v>
      </c>
      <c r="Q88" s="31">
        <v>0</v>
      </c>
      <c r="R88" s="170"/>
      <c r="S88" s="205"/>
      <c r="T88" s="213"/>
    </row>
    <row r="89" spans="2:20" s="21" customFormat="1" ht="94.5" customHeight="1" x14ac:dyDescent="0.25">
      <c r="B89" s="157"/>
      <c r="C89" s="158"/>
      <c r="D89" s="176"/>
      <c r="E89" s="158"/>
      <c r="F89" s="165"/>
      <c r="G89" s="163"/>
      <c r="H89" s="177"/>
      <c r="I89" s="51" t="s">
        <v>176</v>
      </c>
      <c r="J89" s="51" t="s">
        <v>195</v>
      </c>
      <c r="K89" s="51" t="s">
        <v>53</v>
      </c>
      <c r="L89" s="51" t="s">
        <v>186</v>
      </c>
      <c r="M89" s="52">
        <v>1</v>
      </c>
      <c r="N89" s="51" t="s">
        <v>187</v>
      </c>
      <c r="O89" s="51" t="s">
        <v>188</v>
      </c>
      <c r="P89" s="26">
        <v>1</v>
      </c>
      <c r="Q89" s="31">
        <v>1</v>
      </c>
      <c r="R89" s="170"/>
      <c r="S89" s="205"/>
      <c r="T89" s="213"/>
    </row>
    <row r="90" spans="2:20" s="21" customFormat="1" ht="94.5" customHeight="1" x14ac:dyDescent="0.25">
      <c r="B90" s="157"/>
      <c r="C90" s="158"/>
      <c r="D90" s="176"/>
      <c r="E90" s="158"/>
      <c r="F90" s="165"/>
      <c r="G90" s="163"/>
      <c r="H90" s="177"/>
      <c r="I90" s="51" t="s">
        <v>176</v>
      </c>
      <c r="J90" s="51" t="s">
        <v>195</v>
      </c>
      <c r="K90" s="51" t="s">
        <v>53</v>
      </c>
      <c r="L90" s="51" t="s">
        <v>183</v>
      </c>
      <c r="M90" s="52">
        <v>1</v>
      </c>
      <c r="N90" s="51" t="s">
        <v>184</v>
      </c>
      <c r="O90" s="51" t="s">
        <v>189</v>
      </c>
      <c r="P90" s="26">
        <v>1</v>
      </c>
      <c r="Q90" s="31">
        <v>1</v>
      </c>
      <c r="R90" s="170"/>
      <c r="S90" s="205"/>
      <c r="T90" s="213"/>
    </row>
    <row r="91" spans="2:20" s="21" customFormat="1" ht="94.5" customHeight="1" x14ac:dyDescent="0.25">
      <c r="B91" s="157"/>
      <c r="C91" s="158"/>
      <c r="D91" s="176"/>
      <c r="E91" s="158"/>
      <c r="F91" s="165"/>
      <c r="G91" s="163"/>
      <c r="H91" s="177"/>
      <c r="I91" s="51" t="s">
        <v>176</v>
      </c>
      <c r="J91" s="51" t="s">
        <v>196</v>
      </c>
      <c r="K91" s="51" t="s">
        <v>56</v>
      </c>
      <c r="L91" s="51" t="s">
        <v>183</v>
      </c>
      <c r="M91" s="52">
        <v>1</v>
      </c>
      <c r="N91" s="51" t="s">
        <v>184</v>
      </c>
      <c r="O91" s="51" t="s">
        <v>181</v>
      </c>
      <c r="P91" s="26">
        <v>0</v>
      </c>
      <c r="Q91" s="31">
        <v>0</v>
      </c>
      <c r="R91" s="170"/>
      <c r="S91" s="205"/>
      <c r="T91" s="213"/>
    </row>
    <row r="92" spans="2:20" s="21" customFormat="1" ht="94.5" customHeight="1" x14ac:dyDescent="0.25">
      <c r="B92" s="157"/>
      <c r="C92" s="158"/>
      <c r="D92" s="176"/>
      <c r="E92" s="158"/>
      <c r="F92" s="165"/>
      <c r="G92" s="163"/>
      <c r="H92" s="177"/>
      <c r="I92" s="51" t="s">
        <v>176</v>
      </c>
      <c r="J92" s="51" t="s">
        <v>196</v>
      </c>
      <c r="K92" s="51" t="s">
        <v>56</v>
      </c>
      <c r="L92" s="51" t="s">
        <v>186</v>
      </c>
      <c r="M92" s="52">
        <v>1</v>
      </c>
      <c r="N92" s="51" t="s">
        <v>187</v>
      </c>
      <c r="O92" s="51" t="s">
        <v>185</v>
      </c>
      <c r="P92" s="26">
        <v>1</v>
      </c>
      <c r="Q92" s="31">
        <v>1</v>
      </c>
      <c r="R92" s="170"/>
      <c r="S92" s="205"/>
      <c r="T92" s="213"/>
    </row>
    <row r="93" spans="2:20" s="21" customFormat="1" ht="94.5" customHeight="1" x14ac:dyDescent="0.25">
      <c r="B93" s="157"/>
      <c r="C93" s="158"/>
      <c r="D93" s="176"/>
      <c r="E93" s="158"/>
      <c r="F93" s="165"/>
      <c r="G93" s="163"/>
      <c r="H93" s="177"/>
      <c r="I93" s="51" t="s">
        <v>176</v>
      </c>
      <c r="J93" s="51" t="s">
        <v>196</v>
      </c>
      <c r="K93" s="51" t="s">
        <v>56</v>
      </c>
      <c r="L93" s="51" t="s">
        <v>183</v>
      </c>
      <c r="M93" s="52">
        <v>1</v>
      </c>
      <c r="N93" s="51" t="s">
        <v>184</v>
      </c>
      <c r="O93" s="51" t="s">
        <v>188</v>
      </c>
      <c r="P93" s="26">
        <v>1</v>
      </c>
      <c r="Q93" s="31">
        <v>1</v>
      </c>
      <c r="R93" s="170"/>
      <c r="S93" s="205"/>
      <c r="T93" s="213"/>
    </row>
    <row r="94" spans="2:20" s="21" customFormat="1" ht="94.5" customHeight="1" x14ac:dyDescent="0.25">
      <c r="B94" s="157"/>
      <c r="C94" s="158"/>
      <c r="D94" s="176"/>
      <c r="E94" s="158"/>
      <c r="F94" s="165"/>
      <c r="G94" s="163"/>
      <c r="H94" s="177"/>
      <c r="I94" s="51" t="s">
        <v>176</v>
      </c>
      <c r="J94" s="51" t="s">
        <v>196</v>
      </c>
      <c r="K94" s="51" t="s">
        <v>56</v>
      </c>
      <c r="L94" s="51" t="s">
        <v>186</v>
      </c>
      <c r="M94" s="52">
        <v>1</v>
      </c>
      <c r="N94" s="51" t="s">
        <v>187</v>
      </c>
      <c r="O94" s="51" t="s">
        <v>189</v>
      </c>
      <c r="P94" s="26">
        <v>1</v>
      </c>
      <c r="Q94" s="31">
        <v>1</v>
      </c>
      <c r="R94" s="170"/>
      <c r="S94" s="205"/>
      <c r="T94" s="213"/>
    </row>
    <row r="95" spans="2:20" s="21" customFormat="1" ht="94.5" customHeight="1" x14ac:dyDescent="0.25">
      <c r="B95" s="157"/>
      <c r="C95" s="158"/>
      <c r="D95" s="176"/>
      <c r="E95" s="158"/>
      <c r="F95" s="165"/>
      <c r="G95" s="163"/>
      <c r="H95" s="177"/>
      <c r="I95" s="51" t="s">
        <v>176</v>
      </c>
      <c r="J95" s="51" t="s">
        <v>197</v>
      </c>
      <c r="K95" s="51" t="s">
        <v>56</v>
      </c>
      <c r="L95" s="51" t="s">
        <v>183</v>
      </c>
      <c r="M95" s="52">
        <v>1</v>
      </c>
      <c r="N95" s="51" t="s">
        <v>184</v>
      </c>
      <c r="O95" s="51" t="s">
        <v>181</v>
      </c>
      <c r="P95" s="26" t="s">
        <v>114</v>
      </c>
      <c r="Q95" s="31"/>
      <c r="R95" s="170"/>
      <c r="S95" s="205"/>
      <c r="T95" s="213"/>
    </row>
    <row r="96" spans="2:20" s="21" customFormat="1" ht="94.5" customHeight="1" x14ac:dyDescent="0.25">
      <c r="B96" s="157"/>
      <c r="C96" s="158"/>
      <c r="D96" s="176"/>
      <c r="E96" s="158"/>
      <c r="F96" s="165"/>
      <c r="G96" s="163"/>
      <c r="H96" s="177"/>
      <c r="I96" s="51" t="s">
        <v>176</v>
      </c>
      <c r="J96" s="51" t="s">
        <v>198</v>
      </c>
      <c r="K96" s="51" t="s">
        <v>191</v>
      </c>
      <c r="L96" s="51" t="s">
        <v>183</v>
      </c>
      <c r="M96" s="52">
        <v>1</v>
      </c>
      <c r="N96" s="51" t="s">
        <v>184</v>
      </c>
      <c r="O96" s="51" t="s">
        <v>181</v>
      </c>
      <c r="P96" s="26" t="s">
        <v>114</v>
      </c>
      <c r="Q96" s="28"/>
      <c r="R96" s="170"/>
      <c r="S96" s="205"/>
      <c r="T96" s="213"/>
    </row>
    <row r="97" spans="2:20" s="21" customFormat="1" ht="94.5" customHeight="1" x14ac:dyDescent="0.25">
      <c r="B97" s="157"/>
      <c r="C97" s="158"/>
      <c r="D97" s="176"/>
      <c r="E97" s="158"/>
      <c r="F97" s="165"/>
      <c r="G97" s="163"/>
      <c r="H97" s="177"/>
      <c r="I97" s="51" t="s">
        <v>176</v>
      </c>
      <c r="J97" s="51" t="s">
        <v>199</v>
      </c>
      <c r="K97" s="51" t="s">
        <v>182</v>
      </c>
      <c r="L97" s="51" t="s">
        <v>200</v>
      </c>
      <c r="M97" s="52">
        <v>0.6</v>
      </c>
      <c r="N97" s="51" t="s">
        <v>201</v>
      </c>
      <c r="O97" s="51" t="s">
        <v>202</v>
      </c>
      <c r="P97" s="26">
        <v>0.6</v>
      </c>
      <c r="Q97" s="28">
        <v>1.2</v>
      </c>
      <c r="R97" s="170"/>
      <c r="S97" s="205"/>
      <c r="T97" s="213"/>
    </row>
    <row r="98" spans="2:20" s="21" customFormat="1" ht="94.5" customHeight="1" x14ac:dyDescent="0.25">
      <c r="B98" s="157"/>
      <c r="C98" s="158"/>
      <c r="D98" s="176"/>
      <c r="E98" s="158"/>
      <c r="F98" s="165"/>
      <c r="G98" s="163"/>
      <c r="H98" s="177"/>
      <c r="I98" s="51" t="s">
        <v>176</v>
      </c>
      <c r="J98" s="51" t="s">
        <v>199</v>
      </c>
      <c r="K98" s="51" t="s">
        <v>182</v>
      </c>
      <c r="L98" s="51" t="s">
        <v>200</v>
      </c>
      <c r="M98" s="52">
        <v>1</v>
      </c>
      <c r="N98" s="51" t="s">
        <v>180</v>
      </c>
      <c r="O98" s="51" t="s">
        <v>203</v>
      </c>
      <c r="P98" s="26">
        <v>0.5</v>
      </c>
      <c r="Q98" s="28">
        <v>1.2</v>
      </c>
      <c r="R98" s="170"/>
      <c r="S98" s="205"/>
      <c r="T98" s="213"/>
    </row>
    <row r="99" spans="2:20" s="21" customFormat="1" ht="106.5" customHeight="1" x14ac:dyDescent="0.25">
      <c r="B99" s="157"/>
      <c r="C99" s="158"/>
      <c r="D99" s="176"/>
      <c r="E99" s="158"/>
      <c r="F99" s="165"/>
      <c r="G99" s="163"/>
      <c r="H99" s="177"/>
      <c r="I99" s="53" t="s">
        <v>204</v>
      </c>
      <c r="J99" s="53" t="s">
        <v>205</v>
      </c>
      <c r="K99" s="53" t="s">
        <v>204</v>
      </c>
      <c r="L99" s="53" t="s">
        <v>186</v>
      </c>
      <c r="M99" s="54">
        <v>1</v>
      </c>
      <c r="N99" s="53" t="s">
        <v>187</v>
      </c>
      <c r="O99" s="53" t="s">
        <v>206</v>
      </c>
      <c r="P99" s="26">
        <v>0</v>
      </c>
      <c r="Q99" s="31">
        <v>0</v>
      </c>
      <c r="R99" s="37" t="s">
        <v>114</v>
      </c>
      <c r="S99" s="205"/>
      <c r="T99" s="213"/>
    </row>
    <row r="100" spans="2:20" s="21" customFormat="1" ht="167.25" customHeight="1" x14ac:dyDescent="0.25">
      <c r="B100" s="157"/>
      <c r="C100" s="158"/>
      <c r="D100" s="176"/>
      <c r="E100" s="158"/>
      <c r="F100" s="165"/>
      <c r="G100" s="163"/>
      <c r="H100" s="177"/>
      <c r="I100" s="24" t="s">
        <v>38</v>
      </c>
      <c r="J100" s="24"/>
      <c r="K100" s="24" t="s">
        <v>43</v>
      </c>
      <c r="L100" s="24" t="s">
        <v>207</v>
      </c>
      <c r="M100" s="25">
        <v>2</v>
      </c>
      <c r="N100" s="24" t="s">
        <v>49</v>
      </c>
      <c r="O100" s="24" t="s">
        <v>208</v>
      </c>
      <c r="P100" s="26">
        <v>18</v>
      </c>
      <c r="Q100" s="39">
        <v>1.2</v>
      </c>
      <c r="R100" s="170">
        <f>AVERAGE(Q100:Q104)</f>
        <v>1.0533333333333332</v>
      </c>
      <c r="S100" s="205"/>
      <c r="T100" s="213"/>
    </row>
    <row r="101" spans="2:20" s="21" customFormat="1" ht="183.75" customHeight="1" x14ac:dyDescent="0.25">
      <c r="B101" s="157"/>
      <c r="C101" s="158"/>
      <c r="D101" s="176"/>
      <c r="E101" s="158"/>
      <c r="F101" s="165"/>
      <c r="G101" s="163"/>
      <c r="H101" s="177"/>
      <c r="I101" s="24" t="s">
        <v>38</v>
      </c>
      <c r="J101" s="24"/>
      <c r="K101" s="24" t="s">
        <v>43</v>
      </c>
      <c r="L101" s="24" t="s">
        <v>209</v>
      </c>
      <c r="M101" s="25">
        <v>9</v>
      </c>
      <c r="N101" s="24" t="s">
        <v>84</v>
      </c>
      <c r="O101" s="24" t="s">
        <v>210</v>
      </c>
      <c r="P101" s="26">
        <v>9</v>
      </c>
      <c r="Q101" s="39">
        <v>1</v>
      </c>
      <c r="R101" s="170"/>
      <c r="S101" s="205"/>
      <c r="T101" s="213"/>
    </row>
    <row r="102" spans="2:20" s="21" customFormat="1" ht="130.5" customHeight="1" x14ac:dyDescent="0.25">
      <c r="B102" s="157"/>
      <c r="C102" s="158"/>
      <c r="D102" s="176"/>
      <c r="E102" s="158"/>
      <c r="F102" s="165"/>
      <c r="G102" s="163"/>
      <c r="H102" s="177"/>
      <c r="I102" s="24" t="s">
        <v>38</v>
      </c>
      <c r="J102" s="24"/>
      <c r="K102" s="24" t="s">
        <v>43</v>
      </c>
      <c r="L102" s="24" t="s">
        <v>211</v>
      </c>
      <c r="M102" s="25"/>
      <c r="N102" s="24" t="s">
        <v>212</v>
      </c>
      <c r="O102" s="24" t="s">
        <v>213</v>
      </c>
      <c r="P102" s="26">
        <v>6</v>
      </c>
      <c r="Q102" s="39">
        <v>0.66666666666666663</v>
      </c>
      <c r="R102" s="170"/>
      <c r="S102" s="205"/>
      <c r="T102" s="213"/>
    </row>
    <row r="103" spans="2:20" s="21" customFormat="1" ht="85.5" customHeight="1" x14ac:dyDescent="0.25">
      <c r="B103" s="157"/>
      <c r="C103" s="158"/>
      <c r="D103" s="176"/>
      <c r="E103" s="158"/>
      <c r="F103" s="165"/>
      <c r="G103" s="163"/>
      <c r="H103" s="177"/>
      <c r="I103" s="24" t="s">
        <v>38</v>
      </c>
      <c r="J103" s="24"/>
      <c r="K103" s="24" t="s">
        <v>43</v>
      </c>
      <c r="L103" s="24" t="s">
        <v>214</v>
      </c>
      <c r="M103" s="25">
        <v>18</v>
      </c>
      <c r="N103" s="24" t="s">
        <v>215</v>
      </c>
      <c r="O103" s="24" t="s">
        <v>216</v>
      </c>
      <c r="P103" s="26">
        <v>32</v>
      </c>
      <c r="Q103" s="39">
        <v>1.2</v>
      </c>
      <c r="R103" s="170"/>
      <c r="S103" s="205"/>
      <c r="T103" s="213"/>
    </row>
    <row r="104" spans="2:20" s="21" customFormat="1" ht="150.75" customHeight="1" x14ac:dyDescent="0.25">
      <c r="B104" s="157"/>
      <c r="C104" s="158"/>
      <c r="D104" s="176"/>
      <c r="E104" s="158"/>
      <c r="F104" s="165"/>
      <c r="G104" s="163"/>
      <c r="H104" s="177"/>
      <c r="I104" s="24" t="s">
        <v>38</v>
      </c>
      <c r="J104" s="24"/>
      <c r="K104" s="24" t="s">
        <v>43</v>
      </c>
      <c r="L104" s="24" t="s">
        <v>217</v>
      </c>
      <c r="M104" s="25">
        <v>14</v>
      </c>
      <c r="N104" s="24" t="s">
        <v>215</v>
      </c>
      <c r="O104" s="24" t="s">
        <v>218</v>
      </c>
      <c r="P104" s="26">
        <v>20</v>
      </c>
      <c r="Q104" s="39">
        <v>1.2</v>
      </c>
      <c r="R104" s="170"/>
      <c r="S104" s="205"/>
      <c r="T104" s="213"/>
    </row>
    <row r="105" spans="2:20" s="21" customFormat="1" ht="92.25" customHeight="1" x14ac:dyDescent="0.25">
      <c r="B105" s="157"/>
      <c r="C105" s="158"/>
      <c r="D105" s="176"/>
      <c r="E105" s="158"/>
      <c r="F105" s="165"/>
      <c r="G105" s="163"/>
      <c r="H105" s="177" t="s">
        <v>219</v>
      </c>
      <c r="I105" s="55" t="s">
        <v>220</v>
      </c>
      <c r="J105" s="55"/>
      <c r="K105" s="55" t="s">
        <v>220</v>
      </c>
      <c r="L105" s="55" t="s">
        <v>221</v>
      </c>
      <c r="M105" s="56">
        <v>33</v>
      </c>
      <c r="N105" s="55" t="s">
        <v>222</v>
      </c>
      <c r="O105" s="55" t="s">
        <v>223</v>
      </c>
      <c r="P105" s="26">
        <v>26</v>
      </c>
      <c r="Q105" s="28">
        <v>0.96296296296296291</v>
      </c>
      <c r="R105" s="57">
        <f>+AVERAGE(Q105)</f>
        <v>0.96296296296296291</v>
      </c>
      <c r="S105" s="205">
        <f>AVERAGE(R105:R271)</f>
        <v>0.87502821130803921</v>
      </c>
      <c r="T105" s="213"/>
    </row>
    <row r="106" spans="2:20" s="21" customFormat="1" ht="130.5" customHeight="1" x14ac:dyDescent="0.25">
      <c r="B106" s="157"/>
      <c r="C106" s="158"/>
      <c r="D106" s="176"/>
      <c r="E106" s="158"/>
      <c r="F106" s="165"/>
      <c r="G106" s="163"/>
      <c r="H106" s="177"/>
      <c r="I106" s="33" t="s">
        <v>33</v>
      </c>
      <c r="J106" s="33"/>
      <c r="K106" s="33" t="s">
        <v>224</v>
      </c>
      <c r="L106" s="33" t="s">
        <v>225</v>
      </c>
      <c r="M106" s="41">
        <v>168</v>
      </c>
      <c r="N106" s="42" t="s">
        <v>49</v>
      </c>
      <c r="O106" s="33" t="s">
        <v>226</v>
      </c>
      <c r="P106" s="58">
        <v>131</v>
      </c>
      <c r="Q106" s="31">
        <v>1.0396825396825398</v>
      </c>
      <c r="R106" s="170">
        <f>AVERAGE(Q106:Q119)</f>
        <v>0.89290726757369632</v>
      </c>
      <c r="S106" s="205"/>
      <c r="T106" s="213"/>
    </row>
    <row r="107" spans="2:20" ht="95.25" customHeight="1" x14ac:dyDescent="0.25">
      <c r="B107" s="157"/>
      <c r="C107" s="158"/>
      <c r="D107" s="176"/>
      <c r="E107" s="158"/>
      <c r="F107" s="165"/>
      <c r="G107" s="163"/>
      <c r="H107" s="177"/>
      <c r="I107" s="33" t="s">
        <v>33</v>
      </c>
      <c r="J107" s="33"/>
      <c r="K107" s="33" t="s">
        <v>224</v>
      </c>
      <c r="L107" s="33" t="s">
        <v>227</v>
      </c>
      <c r="M107" s="41">
        <v>24</v>
      </c>
      <c r="N107" s="42" t="s">
        <v>49</v>
      </c>
      <c r="O107" s="33" t="s">
        <v>228</v>
      </c>
      <c r="P107" s="58">
        <v>18</v>
      </c>
      <c r="Q107" s="31">
        <v>1</v>
      </c>
      <c r="R107" s="170"/>
      <c r="S107" s="205"/>
      <c r="T107" s="213"/>
    </row>
    <row r="108" spans="2:20" ht="72.75" customHeight="1" x14ac:dyDescent="0.25">
      <c r="B108" s="157"/>
      <c r="C108" s="158"/>
      <c r="D108" s="176"/>
      <c r="E108" s="158"/>
      <c r="F108" s="165"/>
      <c r="G108" s="163"/>
      <c r="H108" s="177"/>
      <c r="I108" s="33" t="s">
        <v>33</v>
      </c>
      <c r="J108" s="33"/>
      <c r="K108" s="33" t="s">
        <v>224</v>
      </c>
      <c r="L108" s="33" t="s">
        <v>229</v>
      </c>
      <c r="M108" s="41">
        <v>84</v>
      </c>
      <c r="N108" s="42" t="s">
        <v>49</v>
      </c>
      <c r="O108" s="33" t="s">
        <v>230</v>
      </c>
      <c r="P108" s="58">
        <v>69</v>
      </c>
      <c r="Q108" s="31">
        <v>1.0952380952380953</v>
      </c>
      <c r="R108" s="170"/>
      <c r="S108" s="205"/>
      <c r="T108" s="213"/>
    </row>
    <row r="109" spans="2:20" ht="171" customHeight="1" x14ac:dyDescent="0.25">
      <c r="B109" s="157"/>
      <c r="C109" s="158"/>
      <c r="D109" s="176"/>
      <c r="E109" s="158"/>
      <c r="F109" s="165"/>
      <c r="G109" s="163"/>
      <c r="H109" s="177"/>
      <c r="I109" s="33" t="s">
        <v>33</v>
      </c>
      <c r="J109" s="33"/>
      <c r="K109" s="33" t="s">
        <v>224</v>
      </c>
      <c r="L109" s="33" t="s">
        <v>231</v>
      </c>
      <c r="M109" s="35">
        <v>1</v>
      </c>
      <c r="N109" s="33" t="s">
        <v>100</v>
      </c>
      <c r="O109" s="33" t="s">
        <v>232</v>
      </c>
      <c r="P109" s="59">
        <v>1.0095000000000001</v>
      </c>
      <c r="Q109" s="59">
        <v>1.0095000000000001</v>
      </c>
      <c r="R109" s="170"/>
      <c r="S109" s="205"/>
      <c r="T109" s="213"/>
    </row>
    <row r="110" spans="2:20" ht="168.75" customHeight="1" x14ac:dyDescent="0.25">
      <c r="B110" s="157"/>
      <c r="C110" s="158"/>
      <c r="D110" s="176"/>
      <c r="E110" s="158"/>
      <c r="F110" s="165"/>
      <c r="G110" s="163"/>
      <c r="H110" s="177"/>
      <c r="I110" s="33" t="s">
        <v>33</v>
      </c>
      <c r="J110" s="33"/>
      <c r="K110" s="33" t="s">
        <v>224</v>
      </c>
      <c r="L110" s="33" t="s">
        <v>233</v>
      </c>
      <c r="M110" s="35">
        <v>1</v>
      </c>
      <c r="N110" s="33" t="s">
        <v>233</v>
      </c>
      <c r="O110" s="33" t="s">
        <v>234</v>
      </c>
      <c r="P110" s="40">
        <v>0.9791700000000001</v>
      </c>
      <c r="Q110" s="40">
        <v>0.9791700000000001</v>
      </c>
      <c r="R110" s="170"/>
      <c r="S110" s="205"/>
      <c r="T110" s="213"/>
    </row>
    <row r="111" spans="2:20" ht="72.75" customHeight="1" x14ac:dyDescent="0.25">
      <c r="B111" s="157"/>
      <c r="C111" s="158"/>
      <c r="D111" s="176"/>
      <c r="E111" s="158"/>
      <c r="F111" s="165"/>
      <c r="G111" s="163"/>
      <c r="H111" s="177"/>
      <c r="I111" s="33" t="s">
        <v>33</v>
      </c>
      <c r="J111" s="33"/>
      <c r="K111" s="33" t="s">
        <v>224</v>
      </c>
      <c r="L111" s="33" t="s">
        <v>235</v>
      </c>
      <c r="M111" s="35">
        <v>1</v>
      </c>
      <c r="N111" s="33" t="s">
        <v>100</v>
      </c>
      <c r="O111" s="33" t="s">
        <v>236</v>
      </c>
      <c r="P111" s="31">
        <v>0.98599999999999999</v>
      </c>
      <c r="Q111" s="31">
        <v>0.98599999999999999</v>
      </c>
      <c r="R111" s="170"/>
      <c r="S111" s="205"/>
      <c r="T111" s="213"/>
    </row>
    <row r="112" spans="2:20" ht="72.75" customHeight="1" x14ac:dyDescent="0.25">
      <c r="B112" s="157"/>
      <c r="C112" s="158"/>
      <c r="D112" s="176"/>
      <c r="E112" s="158"/>
      <c r="F112" s="165"/>
      <c r="G112" s="163"/>
      <c r="H112" s="177"/>
      <c r="I112" s="33" t="s">
        <v>33</v>
      </c>
      <c r="J112" s="33"/>
      <c r="K112" s="33" t="s">
        <v>224</v>
      </c>
      <c r="L112" s="33" t="s">
        <v>235</v>
      </c>
      <c r="M112" s="35">
        <v>1</v>
      </c>
      <c r="N112" s="33" t="s">
        <v>100</v>
      </c>
      <c r="O112" s="33" t="s">
        <v>237</v>
      </c>
      <c r="P112" s="31">
        <v>1</v>
      </c>
      <c r="Q112" s="31">
        <v>1</v>
      </c>
      <c r="R112" s="170"/>
      <c r="S112" s="205"/>
      <c r="T112" s="213"/>
    </row>
    <row r="113" spans="2:20" ht="72.75" customHeight="1" x14ac:dyDescent="0.25">
      <c r="B113" s="157"/>
      <c r="C113" s="158"/>
      <c r="D113" s="176"/>
      <c r="E113" s="158"/>
      <c r="F113" s="165"/>
      <c r="G113" s="163"/>
      <c r="H113" s="177"/>
      <c r="I113" s="33" t="s">
        <v>33</v>
      </c>
      <c r="J113" s="33"/>
      <c r="K113" s="33" t="s">
        <v>98</v>
      </c>
      <c r="L113" s="33" t="s">
        <v>99</v>
      </c>
      <c r="M113" s="35">
        <v>0.9</v>
      </c>
      <c r="N113" s="33" t="s">
        <v>100</v>
      </c>
      <c r="O113" s="33" t="s">
        <v>101</v>
      </c>
      <c r="P113" s="38">
        <v>0.98971428571428566</v>
      </c>
      <c r="Q113" s="31">
        <v>1.0911111111111111</v>
      </c>
      <c r="R113" s="170"/>
      <c r="S113" s="205"/>
      <c r="T113" s="213"/>
    </row>
    <row r="114" spans="2:20" ht="129.75" customHeight="1" x14ac:dyDescent="0.25">
      <c r="B114" s="157"/>
      <c r="C114" s="158"/>
      <c r="D114" s="176"/>
      <c r="E114" s="158"/>
      <c r="F114" s="165"/>
      <c r="G114" s="163"/>
      <c r="H114" s="177"/>
      <c r="I114" s="33" t="s">
        <v>33</v>
      </c>
      <c r="J114" s="33"/>
      <c r="K114" s="33" t="s">
        <v>98</v>
      </c>
      <c r="L114" s="33" t="s">
        <v>102</v>
      </c>
      <c r="M114" s="35">
        <v>0.8</v>
      </c>
      <c r="N114" s="33" t="s">
        <v>103</v>
      </c>
      <c r="O114" s="33" t="s">
        <v>104</v>
      </c>
      <c r="P114" s="36">
        <v>1</v>
      </c>
      <c r="Q114" s="36">
        <v>1.2</v>
      </c>
      <c r="R114" s="170"/>
      <c r="S114" s="205"/>
      <c r="T114" s="213"/>
    </row>
    <row r="115" spans="2:20" ht="72.75" customHeight="1" x14ac:dyDescent="0.25">
      <c r="B115" s="157"/>
      <c r="C115" s="158"/>
      <c r="D115" s="176"/>
      <c r="E115" s="158"/>
      <c r="F115" s="165"/>
      <c r="G115" s="163"/>
      <c r="H115" s="177"/>
      <c r="I115" s="33" t="s">
        <v>33</v>
      </c>
      <c r="J115" s="33"/>
      <c r="K115" s="33" t="s">
        <v>98</v>
      </c>
      <c r="L115" s="33" t="s">
        <v>105</v>
      </c>
      <c r="M115" s="35">
        <v>1</v>
      </c>
      <c r="N115" s="33" t="s">
        <v>106</v>
      </c>
      <c r="O115" s="33" t="s">
        <v>107</v>
      </c>
      <c r="P115" s="31">
        <v>1</v>
      </c>
      <c r="Q115" s="31">
        <v>1</v>
      </c>
      <c r="R115" s="170"/>
      <c r="S115" s="205"/>
      <c r="T115" s="213"/>
    </row>
    <row r="116" spans="2:20" ht="114" customHeight="1" x14ac:dyDescent="0.25">
      <c r="B116" s="157"/>
      <c r="C116" s="158"/>
      <c r="D116" s="176"/>
      <c r="E116" s="158"/>
      <c r="F116" s="165"/>
      <c r="G116" s="163"/>
      <c r="H116" s="177"/>
      <c r="I116" s="33" t="s">
        <v>33</v>
      </c>
      <c r="J116" s="33"/>
      <c r="K116" s="33" t="s">
        <v>98</v>
      </c>
      <c r="L116" s="33" t="s">
        <v>120</v>
      </c>
      <c r="M116" s="35">
        <v>0.8</v>
      </c>
      <c r="N116" s="33" t="s">
        <v>121</v>
      </c>
      <c r="O116" s="33" t="s">
        <v>122</v>
      </c>
      <c r="P116" s="39">
        <v>0.8</v>
      </c>
      <c r="Q116" s="39">
        <v>0.8</v>
      </c>
      <c r="R116" s="170"/>
      <c r="S116" s="205"/>
      <c r="T116" s="213"/>
    </row>
    <row r="117" spans="2:20" ht="102" customHeight="1" x14ac:dyDescent="0.25">
      <c r="B117" s="157"/>
      <c r="C117" s="158"/>
      <c r="D117" s="176"/>
      <c r="E117" s="158"/>
      <c r="F117" s="165"/>
      <c r="G117" s="163"/>
      <c r="H117" s="177"/>
      <c r="I117" s="33" t="s">
        <v>33</v>
      </c>
      <c r="J117" s="33"/>
      <c r="K117" s="33" t="s">
        <v>98</v>
      </c>
      <c r="L117" s="33" t="s">
        <v>125</v>
      </c>
      <c r="M117" s="41">
        <v>5</v>
      </c>
      <c r="N117" s="42" t="s">
        <v>126</v>
      </c>
      <c r="O117" s="33" t="s">
        <v>127</v>
      </c>
      <c r="P117" s="58">
        <v>2</v>
      </c>
      <c r="Q117" s="40">
        <v>0.5</v>
      </c>
      <c r="R117" s="170"/>
      <c r="S117" s="205"/>
      <c r="T117" s="213"/>
    </row>
    <row r="118" spans="2:20" ht="97.5" customHeight="1" x14ac:dyDescent="0.25">
      <c r="B118" s="157"/>
      <c r="C118" s="158"/>
      <c r="D118" s="176"/>
      <c r="E118" s="158"/>
      <c r="F118" s="165"/>
      <c r="G118" s="163"/>
      <c r="H118" s="177"/>
      <c r="I118" s="33" t="s">
        <v>33</v>
      </c>
      <c r="J118" s="33"/>
      <c r="K118" s="33" t="s">
        <v>238</v>
      </c>
      <c r="L118" s="33" t="s">
        <v>144</v>
      </c>
      <c r="M118" s="35">
        <v>0.8</v>
      </c>
      <c r="N118" s="33" t="s">
        <v>239</v>
      </c>
      <c r="O118" s="33" t="s">
        <v>146</v>
      </c>
      <c r="P118" s="58">
        <v>0</v>
      </c>
      <c r="Q118" s="60">
        <v>0</v>
      </c>
      <c r="R118" s="170"/>
      <c r="S118" s="205"/>
      <c r="T118" s="213"/>
    </row>
    <row r="119" spans="2:20" ht="143.25" customHeight="1" x14ac:dyDescent="0.25">
      <c r="B119" s="157"/>
      <c r="C119" s="158"/>
      <c r="D119" s="176"/>
      <c r="E119" s="158"/>
      <c r="F119" s="165"/>
      <c r="G119" s="163"/>
      <c r="H119" s="177"/>
      <c r="I119" s="33" t="s">
        <v>33</v>
      </c>
      <c r="J119" s="33"/>
      <c r="K119" s="33" t="s">
        <v>98</v>
      </c>
      <c r="L119" s="33" t="s">
        <v>128</v>
      </c>
      <c r="M119" s="35">
        <v>0.8</v>
      </c>
      <c r="N119" s="33" t="s">
        <v>78</v>
      </c>
      <c r="O119" s="33" t="s">
        <v>129</v>
      </c>
      <c r="P119" s="39">
        <v>0.8</v>
      </c>
      <c r="Q119" s="39">
        <v>0.8</v>
      </c>
      <c r="R119" s="170"/>
      <c r="S119" s="205"/>
      <c r="T119" s="213"/>
    </row>
    <row r="120" spans="2:20" ht="72.75" customHeight="1" x14ac:dyDescent="0.25">
      <c r="B120" s="157"/>
      <c r="C120" s="158"/>
      <c r="D120" s="176"/>
      <c r="E120" s="158"/>
      <c r="F120" s="165"/>
      <c r="G120" s="163"/>
      <c r="H120" s="177"/>
      <c r="I120" s="51" t="s">
        <v>176</v>
      </c>
      <c r="J120" s="51" t="s">
        <v>240</v>
      </c>
      <c r="K120" s="51" t="s">
        <v>241</v>
      </c>
      <c r="L120" s="51" t="s">
        <v>242</v>
      </c>
      <c r="M120" s="52">
        <v>1</v>
      </c>
      <c r="N120" s="51" t="s">
        <v>243</v>
      </c>
      <c r="O120" s="51" t="s">
        <v>244</v>
      </c>
      <c r="P120" s="58">
        <v>1</v>
      </c>
      <c r="Q120" s="31">
        <f>P120/M120</f>
        <v>1</v>
      </c>
      <c r="R120" s="170">
        <f>+AVERAGE(Q120:Q189)</f>
        <v>0.88636289554086967</v>
      </c>
      <c r="S120" s="205"/>
      <c r="T120" s="213"/>
    </row>
    <row r="121" spans="2:20" ht="72.75" customHeight="1" x14ac:dyDescent="0.25">
      <c r="B121" s="157"/>
      <c r="C121" s="158"/>
      <c r="D121" s="176"/>
      <c r="E121" s="158"/>
      <c r="F121" s="165"/>
      <c r="G121" s="163"/>
      <c r="H121" s="177"/>
      <c r="I121" s="51" t="s">
        <v>176</v>
      </c>
      <c r="J121" s="51" t="s">
        <v>240</v>
      </c>
      <c r="K121" s="51" t="s">
        <v>241</v>
      </c>
      <c r="L121" s="51" t="s">
        <v>179</v>
      </c>
      <c r="M121" s="52">
        <v>1</v>
      </c>
      <c r="N121" s="51" t="s">
        <v>180</v>
      </c>
      <c r="O121" s="51" t="s">
        <v>245</v>
      </c>
      <c r="P121" s="58">
        <v>1</v>
      </c>
      <c r="Q121" s="31">
        <f>P121/M121</f>
        <v>1</v>
      </c>
      <c r="R121" s="170"/>
      <c r="S121" s="205"/>
      <c r="T121" s="213"/>
    </row>
    <row r="122" spans="2:20" ht="72.75" customHeight="1" x14ac:dyDescent="0.25">
      <c r="B122" s="157"/>
      <c r="C122" s="158"/>
      <c r="D122" s="176"/>
      <c r="E122" s="158"/>
      <c r="F122" s="165"/>
      <c r="G122" s="163"/>
      <c r="H122" s="177"/>
      <c r="I122" s="51" t="s">
        <v>176</v>
      </c>
      <c r="J122" s="51" t="s">
        <v>240</v>
      </c>
      <c r="K122" s="51" t="s">
        <v>241</v>
      </c>
      <c r="L122" s="51" t="s">
        <v>179</v>
      </c>
      <c r="M122" s="52">
        <v>1</v>
      </c>
      <c r="N122" s="51" t="s">
        <v>246</v>
      </c>
      <c r="O122" s="51" t="s">
        <v>247</v>
      </c>
      <c r="P122" s="58">
        <v>1</v>
      </c>
      <c r="Q122" s="31">
        <f>P122/M122</f>
        <v>1</v>
      </c>
      <c r="R122" s="170"/>
      <c r="S122" s="205"/>
      <c r="T122" s="213"/>
    </row>
    <row r="123" spans="2:20" ht="72.75" customHeight="1" x14ac:dyDescent="0.25">
      <c r="B123" s="157"/>
      <c r="C123" s="158"/>
      <c r="D123" s="176"/>
      <c r="E123" s="158"/>
      <c r="F123" s="165"/>
      <c r="G123" s="163"/>
      <c r="H123" s="177"/>
      <c r="I123" s="51" t="s">
        <v>176</v>
      </c>
      <c r="J123" s="51" t="s">
        <v>240</v>
      </c>
      <c r="K123" s="51" t="s">
        <v>241</v>
      </c>
      <c r="L123" s="51" t="s">
        <v>179</v>
      </c>
      <c r="M123" s="52">
        <v>1</v>
      </c>
      <c r="N123" s="51" t="s">
        <v>246</v>
      </c>
      <c r="O123" s="51" t="s">
        <v>248</v>
      </c>
      <c r="P123" s="58">
        <v>0</v>
      </c>
      <c r="Q123" s="31">
        <v>0</v>
      </c>
      <c r="R123" s="170"/>
      <c r="S123" s="205"/>
      <c r="T123" s="213"/>
    </row>
    <row r="124" spans="2:20" ht="72.75" customHeight="1" x14ac:dyDescent="0.25">
      <c r="B124" s="157"/>
      <c r="C124" s="158"/>
      <c r="D124" s="176"/>
      <c r="E124" s="158"/>
      <c r="F124" s="165"/>
      <c r="G124" s="163"/>
      <c r="H124" s="177"/>
      <c r="I124" s="51" t="s">
        <v>176</v>
      </c>
      <c r="J124" s="51" t="s">
        <v>240</v>
      </c>
      <c r="K124" s="51" t="s">
        <v>241</v>
      </c>
      <c r="L124" s="51" t="s">
        <v>249</v>
      </c>
      <c r="M124" s="52">
        <v>0.7</v>
      </c>
      <c r="N124" s="51" t="s">
        <v>250</v>
      </c>
      <c r="O124" s="51" t="s">
        <v>251</v>
      </c>
      <c r="P124" s="58" t="s">
        <v>114</v>
      </c>
      <c r="Q124" s="31"/>
      <c r="R124" s="170"/>
      <c r="S124" s="205"/>
      <c r="T124" s="213"/>
    </row>
    <row r="125" spans="2:20" ht="72.75" customHeight="1" x14ac:dyDescent="0.25">
      <c r="B125" s="157"/>
      <c r="C125" s="158"/>
      <c r="D125" s="176"/>
      <c r="E125" s="158"/>
      <c r="F125" s="165"/>
      <c r="G125" s="163"/>
      <c r="H125" s="177"/>
      <c r="I125" s="51" t="s">
        <v>176</v>
      </c>
      <c r="J125" s="51" t="s">
        <v>240</v>
      </c>
      <c r="K125" s="51" t="s">
        <v>241</v>
      </c>
      <c r="L125" s="51" t="s">
        <v>249</v>
      </c>
      <c r="M125" s="52">
        <v>4.8</v>
      </c>
      <c r="N125" s="51" t="s">
        <v>250</v>
      </c>
      <c r="O125" s="51" t="s">
        <v>252</v>
      </c>
      <c r="P125" s="58" t="s">
        <v>114</v>
      </c>
      <c r="Q125" s="31"/>
      <c r="R125" s="170"/>
      <c r="S125" s="205"/>
      <c r="T125" s="213"/>
    </row>
    <row r="126" spans="2:20" ht="72.75" customHeight="1" x14ac:dyDescent="0.25">
      <c r="B126" s="157"/>
      <c r="C126" s="158"/>
      <c r="D126" s="176"/>
      <c r="E126" s="158"/>
      <c r="F126" s="165"/>
      <c r="G126" s="163"/>
      <c r="H126" s="177"/>
      <c r="I126" s="51" t="s">
        <v>176</v>
      </c>
      <c r="J126" s="51" t="s">
        <v>240</v>
      </c>
      <c r="K126" s="51" t="s">
        <v>241</v>
      </c>
      <c r="L126" s="51" t="s">
        <v>66</v>
      </c>
      <c r="M126" s="52">
        <v>10</v>
      </c>
      <c r="N126" s="51" t="s">
        <v>250</v>
      </c>
      <c r="O126" s="51" t="s">
        <v>253</v>
      </c>
      <c r="P126" s="58" t="s">
        <v>114</v>
      </c>
      <c r="Q126" s="31"/>
      <c r="R126" s="170"/>
      <c r="S126" s="205"/>
      <c r="T126" s="213"/>
    </row>
    <row r="127" spans="2:20" ht="72.75" customHeight="1" x14ac:dyDescent="0.25">
      <c r="B127" s="157"/>
      <c r="C127" s="158"/>
      <c r="D127" s="176"/>
      <c r="E127" s="158"/>
      <c r="F127" s="165"/>
      <c r="G127" s="163"/>
      <c r="H127" s="177"/>
      <c r="I127" s="51" t="s">
        <v>176</v>
      </c>
      <c r="J127" s="51" t="s">
        <v>240</v>
      </c>
      <c r="K127" s="51" t="s">
        <v>241</v>
      </c>
      <c r="L127" s="51" t="s">
        <v>254</v>
      </c>
      <c r="M127" s="52">
        <v>43.20000000000001</v>
      </c>
      <c r="N127" s="51" t="s">
        <v>255</v>
      </c>
      <c r="O127" s="51" t="s">
        <v>256</v>
      </c>
      <c r="P127" s="58">
        <v>33.799999999999997</v>
      </c>
      <c r="Q127" s="31">
        <v>1.0422839506172838</v>
      </c>
      <c r="R127" s="170"/>
      <c r="S127" s="205"/>
      <c r="T127" s="213"/>
    </row>
    <row r="128" spans="2:20" ht="72.75" customHeight="1" x14ac:dyDescent="0.25">
      <c r="B128" s="157"/>
      <c r="C128" s="158"/>
      <c r="D128" s="176"/>
      <c r="E128" s="158"/>
      <c r="F128" s="165"/>
      <c r="G128" s="163"/>
      <c r="H128" s="177"/>
      <c r="I128" s="51" t="s">
        <v>176</v>
      </c>
      <c r="J128" s="51" t="s">
        <v>240</v>
      </c>
      <c r="K128" s="51" t="s">
        <v>241</v>
      </c>
      <c r="L128" s="51" t="s">
        <v>179</v>
      </c>
      <c r="M128" s="52">
        <v>26</v>
      </c>
      <c r="N128" s="51" t="s">
        <v>180</v>
      </c>
      <c r="O128" s="51" t="s">
        <v>257</v>
      </c>
      <c r="P128" s="58">
        <v>41</v>
      </c>
      <c r="Q128" s="31">
        <v>1.2</v>
      </c>
      <c r="R128" s="170"/>
      <c r="S128" s="205"/>
      <c r="T128" s="213"/>
    </row>
    <row r="129" spans="2:20" ht="72.75" customHeight="1" x14ac:dyDescent="0.25">
      <c r="B129" s="157"/>
      <c r="C129" s="158"/>
      <c r="D129" s="176"/>
      <c r="E129" s="158"/>
      <c r="F129" s="165"/>
      <c r="G129" s="163"/>
      <c r="H129" s="177"/>
      <c r="I129" s="51" t="s">
        <v>176</v>
      </c>
      <c r="J129" s="51" t="s">
        <v>240</v>
      </c>
      <c r="K129" s="51" t="s">
        <v>241</v>
      </c>
      <c r="L129" s="51" t="s">
        <v>179</v>
      </c>
      <c r="M129" s="52">
        <v>17</v>
      </c>
      <c r="N129" s="51" t="s">
        <v>180</v>
      </c>
      <c r="O129" s="51" t="s">
        <v>258</v>
      </c>
      <c r="P129" s="58">
        <v>17</v>
      </c>
      <c r="Q129" s="31">
        <f>P129/M129</f>
        <v>1</v>
      </c>
      <c r="R129" s="170"/>
      <c r="S129" s="205"/>
      <c r="T129" s="213"/>
    </row>
    <row r="130" spans="2:20" ht="72.75" customHeight="1" x14ac:dyDescent="0.25">
      <c r="B130" s="157"/>
      <c r="C130" s="158"/>
      <c r="D130" s="176"/>
      <c r="E130" s="158"/>
      <c r="F130" s="165"/>
      <c r="G130" s="163"/>
      <c r="H130" s="177"/>
      <c r="I130" s="51" t="s">
        <v>176</v>
      </c>
      <c r="J130" s="51" t="s">
        <v>240</v>
      </c>
      <c r="K130" s="51" t="s">
        <v>241</v>
      </c>
      <c r="L130" s="51" t="s">
        <v>66</v>
      </c>
      <c r="M130" s="52">
        <v>207</v>
      </c>
      <c r="N130" s="51" t="s">
        <v>259</v>
      </c>
      <c r="O130" s="51" t="s">
        <v>260</v>
      </c>
      <c r="P130" s="58">
        <v>155</v>
      </c>
      <c r="Q130" s="62">
        <v>1.0349999999999999</v>
      </c>
      <c r="R130" s="170"/>
      <c r="S130" s="205"/>
      <c r="T130" s="213"/>
    </row>
    <row r="131" spans="2:20" ht="72.75" customHeight="1" x14ac:dyDescent="0.25">
      <c r="B131" s="157"/>
      <c r="C131" s="158"/>
      <c r="D131" s="176"/>
      <c r="E131" s="158"/>
      <c r="F131" s="165"/>
      <c r="G131" s="163"/>
      <c r="H131" s="177"/>
      <c r="I131" s="51" t="s">
        <v>176</v>
      </c>
      <c r="J131" s="51" t="s">
        <v>240</v>
      </c>
      <c r="K131" s="51" t="s">
        <v>241</v>
      </c>
      <c r="L131" s="51" t="s">
        <v>66</v>
      </c>
      <c r="M131" s="52">
        <v>185</v>
      </c>
      <c r="N131" s="51" t="s">
        <v>180</v>
      </c>
      <c r="O131" s="51" t="s">
        <v>261</v>
      </c>
      <c r="P131" s="58">
        <v>139</v>
      </c>
      <c r="Q131" s="62">
        <v>0.92400000000000004</v>
      </c>
      <c r="R131" s="170"/>
      <c r="S131" s="205"/>
      <c r="T131" s="213"/>
    </row>
    <row r="132" spans="2:20" ht="72.75" customHeight="1" x14ac:dyDescent="0.25">
      <c r="B132" s="157"/>
      <c r="C132" s="158"/>
      <c r="D132" s="176"/>
      <c r="E132" s="158"/>
      <c r="F132" s="165"/>
      <c r="G132" s="163"/>
      <c r="H132" s="177"/>
      <c r="I132" s="51" t="s">
        <v>176</v>
      </c>
      <c r="J132" s="51" t="s">
        <v>240</v>
      </c>
      <c r="K132" s="51" t="s">
        <v>241</v>
      </c>
      <c r="L132" s="51" t="s">
        <v>66</v>
      </c>
      <c r="M132" s="52">
        <v>50</v>
      </c>
      <c r="N132" s="51" t="s">
        <v>262</v>
      </c>
      <c r="O132" s="51" t="s">
        <v>263</v>
      </c>
      <c r="P132" s="58">
        <v>10</v>
      </c>
      <c r="Q132" s="31">
        <v>0.2</v>
      </c>
      <c r="R132" s="170"/>
      <c r="S132" s="205"/>
      <c r="T132" s="213"/>
    </row>
    <row r="133" spans="2:20" ht="72.75" customHeight="1" x14ac:dyDescent="0.25">
      <c r="B133" s="157"/>
      <c r="C133" s="158"/>
      <c r="D133" s="176"/>
      <c r="E133" s="158"/>
      <c r="F133" s="165"/>
      <c r="G133" s="163"/>
      <c r="H133" s="177"/>
      <c r="I133" s="51" t="s">
        <v>176</v>
      </c>
      <c r="J133" s="51" t="s">
        <v>240</v>
      </c>
      <c r="K133" s="51" t="s">
        <v>241</v>
      </c>
      <c r="L133" s="51" t="s">
        <v>66</v>
      </c>
      <c r="M133" s="52">
        <v>30</v>
      </c>
      <c r="N133" s="51" t="s">
        <v>262</v>
      </c>
      <c r="O133" s="51" t="s">
        <v>264</v>
      </c>
      <c r="P133" s="58">
        <v>6</v>
      </c>
      <c r="Q133" s="31">
        <v>0.2</v>
      </c>
      <c r="R133" s="170"/>
      <c r="S133" s="205"/>
      <c r="T133" s="213"/>
    </row>
    <row r="134" spans="2:20" ht="72.75" customHeight="1" x14ac:dyDescent="0.25">
      <c r="B134" s="157"/>
      <c r="C134" s="158"/>
      <c r="D134" s="176"/>
      <c r="E134" s="158"/>
      <c r="F134" s="165"/>
      <c r="G134" s="163"/>
      <c r="H134" s="177"/>
      <c r="I134" s="51" t="s">
        <v>176</v>
      </c>
      <c r="J134" s="51" t="s">
        <v>265</v>
      </c>
      <c r="K134" s="51" t="s">
        <v>241</v>
      </c>
      <c r="L134" s="51" t="s">
        <v>266</v>
      </c>
      <c r="M134" s="52">
        <v>370000</v>
      </c>
      <c r="N134" s="51" t="s">
        <v>267</v>
      </c>
      <c r="O134" s="51" t="s">
        <v>268</v>
      </c>
      <c r="P134" s="63">
        <v>184397</v>
      </c>
      <c r="Q134" s="31">
        <v>0.66450087748696385</v>
      </c>
      <c r="R134" s="170"/>
      <c r="S134" s="205"/>
      <c r="T134" s="213"/>
    </row>
    <row r="135" spans="2:20" ht="72.75" customHeight="1" x14ac:dyDescent="0.25">
      <c r="B135" s="157"/>
      <c r="C135" s="158"/>
      <c r="D135" s="176"/>
      <c r="E135" s="158"/>
      <c r="F135" s="165"/>
      <c r="G135" s="163"/>
      <c r="H135" s="177"/>
      <c r="I135" s="51" t="s">
        <v>176</v>
      </c>
      <c r="J135" s="51"/>
      <c r="K135" s="51" t="s">
        <v>269</v>
      </c>
      <c r="L135" s="51" t="s">
        <v>270</v>
      </c>
      <c r="M135" s="52">
        <v>1</v>
      </c>
      <c r="N135" s="51" t="s">
        <v>239</v>
      </c>
      <c r="O135" s="51" t="s">
        <v>271</v>
      </c>
      <c r="P135" s="63">
        <v>1</v>
      </c>
      <c r="Q135" s="31">
        <v>1</v>
      </c>
      <c r="R135" s="170"/>
      <c r="S135" s="205"/>
      <c r="T135" s="213"/>
    </row>
    <row r="136" spans="2:20" ht="72.75" customHeight="1" x14ac:dyDescent="0.25">
      <c r="B136" s="157"/>
      <c r="C136" s="158"/>
      <c r="D136" s="176"/>
      <c r="E136" s="158"/>
      <c r="F136" s="165"/>
      <c r="G136" s="163"/>
      <c r="H136" s="177"/>
      <c r="I136" s="51" t="s">
        <v>176</v>
      </c>
      <c r="J136" s="51"/>
      <c r="K136" s="51" t="s">
        <v>269</v>
      </c>
      <c r="L136" s="51" t="s">
        <v>270</v>
      </c>
      <c r="M136" s="52">
        <v>1</v>
      </c>
      <c r="N136" s="51" t="s">
        <v>239</v>
      </c>
      <c r="O136" s="51" t="s">
        <v>272</v>
      </c>
      <c r="P136" s="63">
        <v>1</v>
      </c>
      <c r="Q136" s="31">
        <v>1</v>
      </c>
      <c r="R136" s="170"/>
      <c r="S136" s="205"/>
      <c r="T136" s="213"/>
    </row>
    <row r="137" spans="2:20" ht="72.75" customHeight="1" x14ac:dyDescent="0.25">
      <c r="B137" s="157"/>
      <c r="C137" s="158"/>
      <c r="D137" s="176"/>
      <c r="E137" s="158"/>
      <c r="F137" s="165"/>
      <c r="G137" s="163"/>
      <c r="H137" s="177"/>
      <c r="I137" s="51" t="s">
        <v>176</v>
      </c>
      <c r="J137" s="51"/>
      <c r="K137" s="51" t="s">
        <v>269</v>
      </c>
      <c r="L137" s="51" t="s">
        <v>270</v>
      </c>
      <c r="M137" s="52">
        <v>1</v>
      </c>
      <c r="N137" s="51" t="s">
        <v>239</v>
      </c>
      <c r="O137" s="51" t="s">
        <v>273</v>
      </c>
      <c r="P137" s="63">
        <v>1</v>
      </c>
      <c r="Q137" s="31">
        <v>1</v>
      </c>
      <c r="R137" s="170"/>
      <c r="S137" s="205"/>
      <c r="T137" s="213"/>
    </row>
    <row r="138" spans="2:20" ht="72.75" customHeight="1" x14ac:dyDescent="0.25">
      <c r="B138" s="157"/>
      <c r="C138" s="158"/>
      <c r="D138" s="176"/>
      <c r="E138" s="158"/>
      <c r="F138" s="165"/>
      <c r="G138" s="163"/>
      <c r="H138" s="177"/>
      <c r="I138" s="51" t="s">
        <v>176</v>
      </c>
      <c r="J138" s="51"/>
      <c r="K138" s="51" t="s">
        <v>269</v>
      </c>
      <c r="L138" s="51" t="s">
        <v>274</v>
      </c>
      <c r="M138" s="52">
        <v>1</v>
      </c>
      <c r="N138" s="51" t="s">
        <v>103</v>
      </c>
      <c r="O138" s="51" t="s">
        <v>275</v>
      </c>
      <c r="P138" s="63">
        <v>0</v>
      </c>
      <c r="Q138" s="31">
        <v>0</v>
      </c>
      <c r="R138" s="170"/>
      <c r="S138" s="205"/>
      <c r="T138" s="213"/>
    </row>
    <row r="139" spans="2:20" ht="72.75" customHeight="1" x14ac:dyDescent="0.25">
      <c r="B139" s="157"/>
      <c r="C139" s="158"/>
      <c r="D139" s="176"/>
      <c r="E139" s="158"/>
      <c r="F139" s="165"/>
      <c r="G139" s="163"/>
      <c r="H139" s="177"/>
      <c r="I139" s="51" t="s">
        <v>176</v>
      </c>
      <c r="J139" s="51"/>
      <c r="K139" s="51" t="s">
        <v>269</v>
      </c>
      <c r="L139" s="51" t="s">
        <v>270</v>
      </c>
      <c r="M139" s="52">
        <v>1</v>
      </c>
      <c r="N139" s="51" t="s">
        <v>103</v>
      </c>
      <c r="O139" s="51" t="s">
        <v>276</v>
      </c>
      <c r="P139" s="63">
        <v>1</v>
      </c>
      <c r="Q139" s="31">
        <v>1</v>
      </c>
      <c r="R139" s="170"/>
      <c r="S139" s="205"/>
      <c r="T139" s="213"/>
    </row>
    <row r="140" spans="2:20" ht="72.75" customHeight="1" x14ac:dyDescent="0.25">
      <c r="B140" s="157"/>
      <c r="C140" s="158"/>
      <c r="D140" s="176"/>
      <c r="E140" s="158"/>
      <c r="F140" s="165"/>
      <c r="G140" s="163"/>
      <c r="H140" s="177"/>
      <c r="I140" s="51" t="s">
        <v>176</v>
      </c>
      <c r="J140" s="51"/>
      <c r="K140" s="51" t="s">
        <v>269</v>
      </c>
      <c r="L140" s="51" t="s">
        <v>274</v>
      </c>
      <c r="M140" s="52">
        <v>1</v>
      </c>
      <c r="N140" s="51" t="s">
        <v>103</v>
      </c>
      <c r="O140" s="51" t="s">
        <v>277</v>
      </c>
      <c r="P140" s="63">
        <v>0</v>
      </c>
      <c r="Q140" s="31">
        <v>0</v>
      </c>
      <c r="R140" s="170"/>
      <c r="S140" s="205"/>
      <c r="T140" s="213"/>
    </row>
    <row r="141" spans="2:20" ht="72.75" customHeight="1" x14ac:dyDescent="0.25">
      <c r="B141" s="157"/>
      <c r="C141" s="158"/>
      <c r="D141" s="176"/>
      <c r="E141" s="158"/>
      <c r="F141" s="165"/>
      <c r="G141" s="163"/>
      <c r="H141" s="177"/>
      <c r="I141" s="51" t="s">
        <v>176</v>
      </c>
      <c r="J141" s="51"/>
      <c r="K141" s="51" t="s">
        <v>269</v>
      </c>
      <c r="L141" s="51" t="s">
        <v>270</v>
      </c>
      <c r="M141" s="52">
        <v>1</v>
      </c>
      <c r="N141" s="51" t="s">
        <v>103</v>
      </c>
      <c r="O141" s="51" t="s">
        <v>278</v>
      </c>
      <c r="P141" s="63">
        <v>1</v>
      </c>
      <c r="Q141" s="31">
        <v>1</v>
      </c>
      <c r="R141" s="170"/>
      <c r="S141" s="205"/>
      <c r="T141" s="213"/>
    </row>
    <row r="142" spans="2:20" ht="72.75" customHeight="1" x14ac:dyDescent="0.25">
      <c r="B142" s="157"/>
      <c r="C142" s="158"/>
      <c r="D142" s="176"/>
      <c r="E142" s="158"/>
      <c r="F142" s="165"/>
      <c r="G142" s="163"/>
      <c r="H142" s="177"/>
      <c r="I142" s="51" t="s">
        <v>176</v>
      </c>
      <c r="J142" s="51"/>
      <c r="K142" s="51" t="s">
        <v>269</v>
      </c>
      <c r="L142" s="51" t="s">
        <v>274</v>
      </c>
      <c r="M142" s="52">
        <v>1</v>
      </c>
      <c r="N142" s="51" t="s">
        <v>145</v>
      </c>
      <c r="O142" s="51" t="s">
        <v>279</v>
      </c>
      <c r="P142" s="63">
        <v>2</v>
      </c>
      <c r="Q142" s="31">
        <v>1.2</v>
      </c>
      <c r="R142" s="170"/>
      <c r="S142" s="205"/>
      <c r="T142" s="213"/>
    </row>
    <row r="143" spans="2:20" ht="72.75" customHeight="1" x14ac:dyDescent="0.25">
      <c r="B143" s="157"/>
      <c r="C143" s="158"/>
      <c r="D143" s="176"/>
      <c r="E143" s="158"/>
      <c r="F143" s="165"/>
      <c r="G143" s="163"/>
      <c r="H143" s="177"/>
      <c r="I143" s="51" t="s">
        <v>176</v>
      </c>
      <c r="J143" s="51"/>
      <c r="K143" s="51" t="s">
        <v>269</v>
      </c>
      <c r="L143" s="51" t="s">
        <v>274</v>
      </c>
      <c r="M143" s="52">
        <v>1</v>
      </c>
      <c r="N143" s="51" t="s">
        <v>280</v>
      </c>
      <c r="O143" s="51" t="s">
        <v>281</v>
      </c>
      <c r="P143" s="63">
        <v>1</v>
      </c>
      <c r="Q143" s="31">
        <v>1</v>
      </c>
      <c r="R143" s="170"/>
      <c r="S143" s="205"/>
      <c r="T143" s="213"/>
    </row>
    <row r="144" spans="2:20" ht="72.75" customHeight="1" x14ac:dyDescent="0.25">
      <c r="B144" s="157"/>
      <c r="C144" s="158"/>
      <c r="D144" s="176"/>
      <c r="E144" s="158"/>
      <c r="F144" s="165"/>
      <c r="G144" s="163"/>
      <c r="H144" s="177"/>
      <c r="I144" s="51" t="s">
        <v>176</v>
      </c>
      <c r="J144" s="51"/>
      <c r="K144" s="51" t="s">
        <v>269</v>
      </c>
      <c r="L144" s="51" t="s">
        <v>270</v>
      </c>
      <c r="M144" s="52">
        <v>1</v>
      </c>
      <c r="N144" s="51" t="s">
        <v>239</v>
      </c>
      <c r="O144" s="51" t="s">
        <v>282</v>
      </c>
      <c r="P144" s="63">
        <v>1</v>
      </c>
      <c r="Q144" s="31">
        <v>1</v>
      </c>
      <c r="R144" s="170"/>
      <c r="S144" s="205"/>
      <c r="T144" s="213"/>
    </row>
    <row r="145" spans="2:20" ht="72.75" customHeight="1" x14ac:dyDescent="0.25">
      <c r="B145" s="157"/>
      <c r="C145" s="158"/>
      <c r="D145" s="176"/>
      <c r="E145" s="158"/>
      <c r="F145" s="165"/>
      <c r="G145" s="163"/>
      <c r="H145" s="177"/>
      <c r="I145" s="51" t="s">
        <v>176</v>
      </c>
      <c r="J145" s="51"/>
      <c r="K145" s="51" t="s">
        <v>269</v>
      </c>
      <c r="L145" s="51" t="s">
        <v>270</v>
      </c>
      <c r="M145" s="52">
        <v>1</v>
      </c>
      <c r="N145" s="51" t="s">
        <v>283</v>
      </c>
      <c r="O145" s="51" t="s">
        <v>284</v>
      </c>
      <c r="P145" s="63" t="s">
        <v>114</v>
      </c>
      <c r="Q145" s="31"/>
      <c r="R145" s="170"/>
      <c r="S145" s="205"/>
      <c r="T145" s="213"/>
    </row>
    <row r="146" spans="2:20" ht="72.75" customHeight="1" x14ac:dyDescent="0.25">
      <c r="B146" s="157"/>
      <c r="C146" s="158"/>
      <c r="D146" s="176"/>
      <c r="E146" s="158"/>
      <c r="F146" s="165"/>
      <c r="G146" s="163"/>
      <c r="H146" s="177"/>
      <c r="I146" s="51" t="s">
        <v>176</v>
      </c>
      <c r="J146" s="51"/>
      <c r="K146" s="51" t="s">
        <v>269</v>
      </c>
      <c r="L146" s="51" t="s">
        <v>270</v>
      </c>
      <c r="M146" s="52">
        <v>1</v>
      </c>
      <c r="N146" s="51" t="s">
        <v>239</v>
      </c>
      <c r="O146" s="51" t="s">
        <v>285</v>
      </c>
      <c r="P146" s="63" t="s">
        <v>114</v>
      </c>
      <c r="Q146" s="31"/>
      <c r="R146" s="170"/>
      <c r="S146" s="205"/>
      <c r="T146" s="213"/>
    </row>
    <row r="147" spans="2:20" ht="72.75" customHeight="1" x14ac:dyDescent="0.25">
      <c r="B147" s="157"/>
      <c r="C147" s="158"/>
      <c r="D147" s="176"/>
      <c r="E147" s="158"/>
      <c r="F147" s="165"/>
      <c r="G147" s="163"/>
      <c r="H147" s="177"/>
      <c r="I147" s="51" t="s">
        <v>176</v>
      </c>
      <c r="J147" s="51"/>
      <c r="K147" s="51" t="s">
        <v>269</v>
      </c>
      <c r="L147" s="51" t="s">
        <v>270</v>
      </c>
      <c r="M147" s="52">
        <v>1</v>
      </c>
      <c r="N147" s="51" t="s">
        <v>103</v>
      </c>
      <c r="O147" s="51" t="s">
        <v>286</v>
      </c>
      <c r="P147" s="63" t="s">
        <v>114</v>
      </c>
      <c r="Q147" s="31"/>
      <c r="R147" s="170"/>
      <c r="S147" s="205"/>
      <c r="T147" s="213"/>
    </row>
    <row r="148" spans="2:20" ht="72.75" customHeight="1" x14ac:dyDescent="0.25">
      <c r="B148" s="157"/>
      <c r="C148" s="158"/>
      <c r="D148" s="176"/>
      <c r="E148" s="158"/>
      <c r="F148" s="165"/>
      <c r="G148" s="163"/>
      <c r="H148" s="177"/>
      <c r="I148" s="51" t="s">
        <v>176</v>
      </c>
      <c r="J148" s="51"/>
      <c r="K148" s="51" t="s">
        <v>269</v>
      </c>
      <c r="L148" s="51" t="s">
        <v>270</v>
      </c>
      <c r="M148" s="52">
        <v>1</v>
      </c>
      <c r="N148" s="51" t="s">
        <v>103</v>
      </c>
      <c r="O148" s="51" t="s">
        <v>287</v>
      </c>
      <c r="P148" s="63" t="s">
        <v>114</v>
      </c>
      <c r="Q148" s="31"/>
      <c r="R148" s="170"/>
      <c r="S148" s="205"/>
      <c r="T148" s="213"/>
    </row>
    <row r="149" spans="2:20" ht="72.75" customHeight="1" x14ac:dyDescent="0.25">
      <c r="B149" s="157"/>
      <c r="C149" s="158"/>
      <c r="D149" s="176"/>
      <c r="E149" s="158"/>
      <c r="F149" s="165"/>
      <c r="G149" s="163"/>
      <c r="H149" s="177"/>
      <c r="I149" s="51" t="s">
        <v>176</v>
      </c>
      <c r="J149" s="51" t="s">
        <v>288</v>
      </c>
      <c r="K149" s="51" t="s">
        <v>289</v>
      </c>
      <c r="L149" s="51" t="s">
        <v>66</v>
      </c>
      <c r="M149" s="52">
        <v>185.04</v>
      </c>
      <c r="N149" s="51" t="s">
        <v>259</v>
      </c>
      <c r="O149" s="51" t="s">
        <v>290</v>
      </c>
      <c r="P149" s="58">
        <v>185.04</v>
      </c>
      <c r="Q149" s="31">
        <v>1</v>
      </c>
      <c r="R149" s="170"/>
      <c r="S149" s="205"/>
      <c r="T149" s="213"/>
    </row>
    <row r="150" spans="2:20" ht="72.75" customHeight="1" x14ac:dyDescent="0.25">
      <c r="B150" s="157"/>
      <c r="C150" s="158"/>
      <c r="D150" s="176"/>
      <c r="E150" s="158"/>
      <c r="F150" s="165"/>
      <c r="G150" s="163"/>
      <c r="H150" s="177"/>
      <c r="I150" s="51" t="s">
        <v>176</v>
      </c>
      <c r="J150" s="51" t="s">
        <v>291</v>
      </c>
      <c r="K150" s="51" t="s">
        <v>53</v>
      </c>
      <c r="L150" s="51" t="s">
        <v>292</v>
      </c>
      <c r="M150" s="52">
        <v>9.5</v>
      </c>
      <c r="N150" s="51" t="s">
        <v>250</v>
      </c>
      <c r="O150" s="51" t="s">
        <v>293</v>
      </c>
      <c r="P150" s="64">
        <v>5.36</v>
      </c>
      <c r="Q150" s="65">
        <v>0.60978384527872587</v>
      </c>
      <c r="R150" s="170"/>
      <c r="S150" s="205"/>
      <c r="T150" s="213"/>
    </row>
    <row r="151" spans="2:20" ht="72.75" customHeight="1" x14ac:dyDescent="0.25">
      <c r="B151" s="157"/>
      <c r="C151" s="158"/>
      <c r="D151" s="176"/>
      <c r="E151" s="158"/>
      <c r="F151" s="165"/>
      <c r="G151" s="163"/>
      <c r="H151" s="177"/>
      <c r="I151" s="51" t="s">
        <v>176</v>
      </c>
      <c r="J151" s="51" t="s">
        <v>291</v>
      </c>
      <c r="K151" s="51" t="s">
        <v>53</v>
      </c>
      <c r="L151" s="51" t="s">
        <v>294</v>
      </c>
      <c r="M151" s="52">
        <v>2</v>
      </c>
      <c r="N151" s="51" t="s">
        <v>295</v>
      </c>
      <c r="O151" s="51" t="s">
        <v>296</v>
      </c>
      <c r="P151" s="58">
        <v>0.76</v>
      </c>
      <c r="Q151" s="31">
        <v>1.2</v>
      </c>
      <c r="R151" s="170"/>
      <c r="S151" s="205"/>
      <c r="T151" s="213"/>
    </row>
    <row r="152" spans="2:20" ht="72.75" customHeight="1" x14ac:dyDescent="0.25">
      <c r="B152" s="157"/>
      <c r="C152" s="158"/>
      <c r="D152" s="176"/>
      <c r="E152" s="158"/>
      <c r="F152" s="165"/>
      <c r="G152" s="163"/>
      <c r="H152" s="177"/>
      <c r="I152" s="51" t="s">
        <v>176</v>
      </c>
      <c r="J152" s="51" t="s">
        <v>291</v>
      </c>
      <c r="K152" s="51" t="s">
        <v>53</v>
      </c>
      <c r="L152" s="51" t="s">
        <v>66</v>
      </c>
      <c r="M152" s="52">
        <v>82.4</v>
      </c>
      <c r="N152" s="51" t="s">
        <v>259</v>
      </c>
      <c r="O152" s="51" t="s">
        <v>290</v>
      </c>
      <c r="P152" s="58">
        <v>82.4</v>
      </c>
      <c r="Q152" s="31">
        <v>1</v>
      </c>
      <c r="R152" s="170"/>
      <c r="S152" s="205"/>
      <c r="T152" s="213"/>
    </row>
    <row r="153" spans="2:20" ht="72.75" customHeight="1" x14ac:dyDescent="0.25">
      <c r="B153" s="157"/>
      <c r="C153" s="158"/>
      <c r="D153" s="176"/>
      <c r="E153" s="158"/>
      <c r="F153" s="165"/>
      <c r="G153" s="163"/>
      <c r="H153" s="177"/>
      <c r="I153" s="51" t="s">
        <v>176</v>
      </c>
      <c r="J153" s="51" t="s">
        <v>297</v>
      </c>
      <c r="K153" s="51" t="s">
        <v>194</v>
      </c>
      <c r="L153" s="51" t="s">
        <v>66</v>
      </c>
      <c r="M153" s="52">
        <v>285</v>
      </c>
      <c r="N153" s="51" t="s">
        <v>259</v>
      </c>
      <c r="O153" s="51" t="s">
        <v>290</v>
      </c>
      <c r="P153" s="58">
        <v>285</v>
      </c>
      <c r="Q153" s="31">
        <v>1</v>
      </c>
      <c r="R153" s="170"/>
      <c r="S153" s="205"/>
      <c r="T153" s="213"/>
    </row>
    <row r="154" spans="2:20" ht="72.75" customHeight="1" x14ac:dyDescent="0.25">
      <c r="B154" s="157"/>
      <c r="C154" s="158"/>
      <c r="D154" s="176"/>
      <c r="E154" s="158"/>
      <c r="F154" s="165"/>
      <c r="G154" s="163"/>
      <c r="H154" s="177"/>
      <c r="I154" s="51" t="s">
        <v>176</v>
      </c>
      <c r="J154" s="51" t="s">
        <v>298</v>
      </c>
      <c r="K154" s="51" t="s">
        <v>56</v>
      </c>
      <c r="L154" s="51" t="s">
        <v>292</v>
      </c>
      <c r="M154" s="52">
        <v>3.4</v>
      </c>
      <c r="N154" s="51" t="s">
        <v>250</v>
      </c>
      <c r="O154" s="51" t="s">
        <v>293</v>
      </c>
      <c r="P154" s="58" t="s">
        <v>114</v>
      </c>
      <c r="Q154" s="31"/>
      <c r="R154" s="170"/>
      <c r="S154" s="205"/>
      <c r="T154" s="213"/>
    </row>
    <row r="155" spans="2:20" ht="72.75" customHeight="1" x14ac:dyDescent="0.25">
      <c r="B155" s="157"/>
      <c r="C155" s="158"/>
      <c r="D155" s="176"/>
      <c r="E155" s="158"/>
      <c r="F155" s="165"/>
      <c r="G155" s="163"/>
      <c r="H155" s="177"/>
      <c r="I155" s="51" t="s">
        <v>176</v>
      </c>
      <c r="J155" s="51" t="s">
        <v>298</v>
      </c>
      <c r="K155" s="51" t="s">
        <v>56</v>
      </c>
      <c r="L155" s="51" t="s">
        <v>299</v>
      </c>
      <c r="M155" s="52">
        <v>4</v>
      </c>
      <c r="N155" s="51"/>
      <c r="O155" s="51" t="s">
        <v>300</v>
      </c>
      <c r="P155" s="58">
        <v>5</v>
      </c>
      <c r="Q155" s="31">
        <v>1.2</v>
      </c>
      <c r="R155" s="170"/>
      <c r="S155" s="205"/>
      <c r="T155" s="213"/>
    </row>
    <row r="156" spans="2:20" ht="72.75" customHeight="1" x14ac:dyDescent="0.25">
      <c r="B156" s="157"/>
      <c r="C156" s="158"/>
      <c r="D156" s="176"/>
      <c r="E156" s="158"/>
      <c r="F156" s="165"/>
      <c r="G156" s="163"/>
      <c r="H156" s="177"/>
      <c r="I156" s="51" t="s">
        <v>176</v>
      </c>
      <c r="J156" s="51" t="s">
        <v>298</v>
      </c>
      <c r="K156" s="51" t="s">
        <v>56</v>
      </c>
      <c r="L156" s="51" t="s">
        <v>301</v>
      </c>
      <c r="M156" s="52">
        <v>4</v>
      </c>
      <c r="N156" s="51" t="s">
        <v>302</v>
      </c>
      <c r="O156" s="51" t="s">
        <v>303</v>
      </c>
      <c r="P156" s="58">
        <v>4</v>
      </c>
      <c r="Q156" s="31">
        <v>1.2</v>
      </c>
      <c r="R156" s="170"/>
      <c r="S156" s="205"/>
      <c r="T156" s="213"/>
    </row>
    <row r="157" spans="2:20" ht="72.75" customHeight="1" x14ac:dyDescent="0.25">
      <c r="B157" s="157"/>
      <c r="C157" s="158"/>
      <c r="D157" s="176"/>
      <c r="E157" s="158"/>
      <c r="F157" s="165"/>
      <c r="G157" s="163"/>
      <c r="H157" s="177"/>
      <c r="I157" s="51" t="s">
        <v>176</v>
      </c>
      <c r="J157" s="51" t="s">
        <v>304</v>
      </c>
      <c r="K157" s="51" t="s">
        <v>194</v>
      </c>
      <c r="L157" s="51" t="s">
        <v>66</v>
      </c>
      <c r="M157" s="52">
        <v>121.86</v>
      </c>
      <c r="N157" s="51" t="s">
        <v>259</v>
      </c>
      <c r="O157" s="51" t="s">
        <v>290</v>
      </c>
      <c r="P157" s="58">
        <v>121.86</v>
      </c>
      <c r="Q157" s="31">
        <v>1</v>
      </c>
      <c r="R157" s="170"/>
      <c r="S157" s="205"/>
      <c r="T157" s="213"/>
    </row>
    <row r="158" spans="2:20" ht="72.75" customHeight="1" x14ac:dyDescent="0.25">
      <c r="B158" s="157"/>
      <c r="C158" s="158"/>
      <c r="D158" s="176"/>
      <c r="E158" s="158"/>
      <c r="F158" s="165"/>
      <c r="G158" s="163"/>
      <c r="H158" s="177"/>
      <c r="I158" s="51" t="s">
        <v>176</v>
      </c>
      <c r="J158" s="51" t="s">
        <v>305</v>
      </c>
      <c r="K158" s="51" t="s">
        <v>56</v>
      </c>
      <c r="L158" s="51" t="s">
        <v>306</v>
      </c>
      <c r="M158" s="52">
        <v>1</v>
      </c>
      <c r="N158" s="51" t="s">
        <v>307</v>
      </c>
      <c r="O158" s="51" t="s">
        <v>308</v>
      </c>
      <c r="P158" s="58">
        <v>1</v>
      </c>
      <c r="Q158" s="31">
        <v>1</v>
      </c>
      <c r="R158" s="170"/>
      <c r="S158" s="205"/>
      <c r="T158" s="213"/>
    </row>
    <row r="159" spans="2:20" ht="72.75" customHeight="1" x14ac:dyDescent="0.25">
      <c r="B159" s="157"/>
      <c r="C159" s="158"/>
      <c r="D159" s="176"/>
      <c r="E159" s="158"/>
      <c r="F159" s="165"/>
      <c r="G159" s="163"/>
      <c r="H159" s="177"/>
      <c r="I159" s="51" t="s">
        <v>176</v>
      </c>
      <c r="J159" s="51" t="s">
        <v>305</v>
      </c>
      <c r="K159" s="51" t="s">
        <v>56</v>
      </c>
      <c r="L159" s="51" t="s">
        <v>66</v>
      </c>
      <c r="M159" s="52">
        <v>50.58</v>
      </c>
      <c r="N159" s="51" t="s">
        <v>259</v>
      </c>
      <c r="O159" s="51" t="s">
        <v>290</v>
      </c>
      <c r="P159" s="58">
        <v>50.58</v>
      </c>
      <c r="Q159" s="31">
        <v>1</v>
      </c>
      <c r="R159" s="170"/>
      <c r="S159" s="205"/>
      <c r="T159" s="213"/>
    </row>
    <row r="160" spans="2:20" ht="72.75" customHeight="1" x14ac:dyDescent="0.25">
      <c r="B160" s="157"/>
      <c r="C160" s="158"/>
      <c r="D160" s="176"/>
      <c r="E160" s="158"/>
      <c r="F160" s="165"/>
      <c r="G160" s="163"/>
      <c r="H160" s="177"/>
      <c r="I160" s="51" t="s">
        <v>176</v>
      </c>
      <c r="J160" s="51" t="s">
        <v>309</v>
      </c>
      <c r="K160" s="51" t="s">
        <v>56</v>
      </c>
      <c r="L160" s="51" t="s">
        <v>292</v>
      </c>
      <c r="M160" s="52">
        <v>4.2</v>
      </c>
      <c r="N160" s="51" t="s">
        <v>250</v>
      </c>
      <c r="O160" s="51" t="s">
        <v>293</v>
      </c>
      <c r="P160" s="58">
        <v>0</v>
      </c>
      <c r="Q160" s="31">
        <v>0</v>
      </c>
      <c r="R160" s="170"/>
      <c r="S160" s="205"/>
      <c r="T160" s="213"/>
    </row>
    <row r="161" spans="2:20" ht="72.75" customHeight="1" x14ac:dyDescent="0.25">
      <c r="B161" s="157"/>
      <c r="C161" s="158"/>
      <c r="D161" s="176"/>
      <c r="E161" s="158"/>
      <c r="F161" s="165"/>
      <c r="G161" s="163"/>
      <c r="H161" s="177"/>
      <c r="I161" s="51" t="s">
        <v>176</v>
      </c>
      <c r="J161" s="51" t="s">
        <v>309</v>
      </c>
      <c r="K161" s="51" t="s">
        <v>56</v>
      </c>
      <c r="L161" s="51" t="s">
        <v>66</v>
      </c>
      <c r="M161" s="52">
        <v>38.380000000000003</v>
      </c>
      <c r="N161" s="51" t="s">
        <v>259</v>
      </c>
      <c r="O161" s="51" t="s">
        <v>290</v>
      </c>
      <c r="P161" s="58">
        <v>38.380000000000003</v>
      </c>
      <c r="Q161" s="31">
        <v>1</v>
      </c>
      <c r="R161" s="170"/>
      <c r="S161" s="205"/>
      <c r="T161" s="213"/>
    </row>
    <row r="162" spans="2:20" ht="72.75" customHeight="1" x14ac:dyDescent="0.25">
      <c r="B162" s="157"/>
      <c r="C162" s="158"/>
      <c r="D162" s="176"/>
      <c r="E162" s="158"/>
      <c r="F162" s="165"/>
      <c r="G162" s="163"/>
      <c r="H162" s="177"/>
      <c r="I162" s="51" t="s">
        <v>176</v>
      </c>
      <c r="J162" s="51" t="s">
        <v>310</v>
      </c>
      <c r="K162" s="51" t="s">
        <v>53</v>
      </c>
      <c r="L162" s="51" t="s">
        <v>66</v>
      </c>
      <c r="M162" s="52">
        <v>168.1</v>
      </c>
      <c r="N162" s="51" t="s">
        <v>259</v>
      </c>
      <c r="O162" s="51" t="s">
        <v>290</v>
      </c>
      <c r="P162" s="58">
        <v>168.1</v>
      </c>
      <c r="Q162" s="31">
        <v>1</v>
      </c>
      <c r="R162" s="170"/>
      <c r="S162" s="205"/>
      <c r="T162" s="213"/>
    </row>
    <row r="163" spans="2:20" ht="72.75" customHeight="1" x14ac:dyDescent="0.25">
      <c r="B163" s="157"/>
      <c r="C163" s="158"/>
      <c r="D163" s="176"/>
      <c r="E163" s="158"/>
      <c r="F163" s="165"/>
      <c r="G163" s="163"/>
      <c r="H163" s="177"/>
      <c r="I163" s="51" t="s">
        <v>176</v>
      </c>
      <c r="J163" s="51" t="s">
        <v>311</v>
      </c>
      <c r="K163" s="51" t="s">
        <v>53</v>
      </c>
      <c r="L163" s="51" t="s">
        <v>292</v>
      </c>
      <c r="M163" s="52">
        <v>9</v>
      </c>
      <c r="N163" s="51" t="s">
        <v>250</v>
      </c>
      <c r="O163" s="51" t="s">
        <v>293</v>
      </c>
      <c r="P163" s="58">
        <v>0</v>
      </c>
      <c r="Q163" s="31">
        <v>0</v>
      </c>
      <c r="R163" s="170"/>
      <c r="S163" s="205"/>
      <c r="T163" s="213"/>
    </row>
    <row r="164" spans="2:20" ht="72.75" customHeight="1" x14ac:dyDescent="0.25">
      <c r="B164" s="157"/>
      <c r="C164" s="158"/>
      <c r="D164" s="176"/>
      <c r="E164" s="158"/>
      <c r="F164" s="165"/>
      <c r="G164" s="163"/>
      <c r="H164" s="177"/>
      <c r="I164" s="51" t="s">
        <v>176</v>
      </c>
      <c r="J164" s="51" t="s">
        <v>311</v>
      </c>
      <c r="K164" s="51" t="s">
        <v>53</v>
      </c>
      <c r="L164" s="51" t="s">
        <v>66</v>
      </c>
      <c r="M164" s="52">
        <v>297</v>
      </c>
      <c r="N164" s="51" t="s">
        <v>259</v>
      </c>
      <c r="O164" s="51" t="s">
        <v>290</v>
      </c>
      <c r="P164" s="58">
        <v>297</v>
      </c>
      <c r="Q164" s="31">
        <v>1</v>
      </c>
      <c r="R164" s="170"/>
      <c r="S164" s="205"/>
      <c r="T164" s="213"/>
    </row>
    <row r="165" spans="2:20" ht="72.75" customHeight="1" x14ac:dyDescent="0.25">
      <c r="B165" s="157"/>
      <c r="C165" s="158"/>
      <c r="D165" s="176"/>
      <c r="E165" s="158"/>
      <c r="F165" s="165"/>
      <c r="G165" s="163"/>
      <c r="H165" s="177"/>
      <c r="I165" s="51" t="s">
        <v>176</v>
      </c>
      <c r="J165" s="51" t="s">
        <v>199</v>
      </c>
      <c r="K165" s="51" t="s">
        <v>182</v>
      </c>
      <c r="L165" s="51" t="s">
        <v>312</v>
      </c>
      <c r="M165" s="52">
        <v>1</v>
      </c>
      <c r="N165" s="51" t="s">
        <v>302</v>
      </c>
      <c r="O165" s="51" t="s">
        <v>313</v>
      </c>
      <c r="P165" s="58" t="s">
        <v>114</v>
      </c>
      <c r="Q165" s="31"/>
      <c r="R165" s="170"/>
      <c r="S165" s="205"/>
      <c r="T165" s="213"/>
    </row>
    <row r="166" spans="2:20" ht="72.75" customHeight="1" x14ac:dyDescent="0.25">
      <c r="B166" s="157"/>
      <c r="C166" s="158"/>
      <c r="D166" s="176"/>
      <c r="E166" s="158"/>
      <c r="F166" s="165"/>
      <c r="G166" s="163"/>
      <c r="H166" s="177"/>
      <c r="I166" s="51" t="s">
        <v>176</v>
      </c>
      <c r="J166" s="51" t="s">
        <v>199</v>
      </c>
      <c r="K166" s="51" t="s">
        <v>182</v>
      </c>
      <c r="L166" s="51" t="s">
        <v>314</v>
      </c>
      <c r="M166" s="52">
        <v>10.5</v>
      </c>
      <c r="N166" s="51" t="s">
        <v>295</v>
      </c>
      <c r="O166" s="51" t="s">
        <v>315</v>
      </c>
      <c r="P166" s="58">
        <v>6.57</v>
      </c>
      <c r="Q166" s="31">
        <v>1.2</v>
      </c>
      <c r="R166" s="170"/>
      <c r="S166" s="205"/>
      <c r="T166" s="213"/>
    </row>
    <row r="167" spans="2:20" ht="72.75" customHeight="1" x14ac:dyDescent="0.25">
      <c r="B167" s="157"/>
      <c r="C167" s="158"/>
      <c r="D167" s="176"/>
      <c r="E167" s="158"/>
      <c r="F167" s="165"/>
      <c r="G167" s="163"/>
      <c r="H167" s="177"/>
      <c r="I167" s="51" t="s">
        <v>176</v>
      </c>
      <c r="J167" s="51" t="s">
        <v>199</v>
      </c>
      <c r="K167" s="51" t="s">
        <v>182</v>
      </c>
      <c r="L167" s="51" t="s">
        <v>66</v>
      </c>
      <c r="M167" s="52">
        <v>20.5</v>
      </c>
      <c r="N167" s="51" t="s">
        <v>259</v>
      </c>
      <c r="O167" s="51" t="s">
        <v>316</v>
      </c>
      <c r="P167" s="58">
        <v>13.1</v>
      </c>
      <c r="Q167" s="31">
        <v>1.0076923076923077</v>
      </c>
      <c r="R167" s="170"/>
      <c r="S167" s="205"/>
      <c r="T167" s="213"/>
    </row>
    <row r="168" spans="2:20" ht="72.75" customHeight="1" x14ac:dyDescent="0.25">
      <c r="B168" s="157"/>
      <c r="C168" s="158"/>
      <c r="D168" s="176"/>
      <c r="E168" s="158"/>
      <c r="F168" s="165"/>
      <c r="G168" s="163"/>
      <c r="H168" s="177"/>
      <c r="I168" s="51" t="s">
        <v>176</v>
      </c>
      <c r="J168" s="51" t="s">
        <v>199</v>
      </c>
      <c r="K168" s="51" t="s">
        <v>191</v>
      </c>
      <c r="L168" s="51" t="s">
        <v>66</v>
      </c>
      <c r="M168" s="52">
        <v>202</v>
      </c>
      <c r="N168" s="51" t="s">
        <v>259</v>
      </c>
      <c r="O168" s="51" t="s">
        <v>290</v>
      </c>
      <c r="P168" s="58">
        <v>188.7</v>
      </c>
      <c r="Q168" s="31">
        <v>1</v>
      </c>
      <c r="R168" s="170"/>
      <c r="S168" s="205"/>
      <c r="T168" s="213"/>
    </row>
    <row r="169" spans="2:20" ht="72.75" customHeight="1" x14ac:dyDescent="0.25">
      <c r="B169" s="157"/>
      <c r="C169" s="158"/>
      <c r="D169" s="176"/>
      <c r="E169" s="158"/>
      <c r="F169" s="165"/>
      <c r="G169" s="163"/>
      <c r="H169" s="177"/>
      <c r="I169" s="51" t="s">
        <v>176</v>
      </c>
      <c r="J169" s="51" t="s">
        <v>317</v>
      </c>
      <c r="K169" s="51" t="s">
        <v>191</v>
      </c>
      <c r="L169" s="51" t="s">
        <v>66</v>
      </c>
      <c r="M169" s="52">
        <v>3</v>
      </c>
      <c r="N169" s="51" t="s">
        <v>250</v>
      </c>
      <c r="O169" s="51" t="s">
        <v>318</v>
      </c>
      <c r="P169" s="58">
        <v>0.3</v>
      </c>
      <c r="Q169" s="31">
        <v>1.2</v>
      </c>
      <c r="R169" s="170"/>
      <c r="S169" s="205"/>
      <c r="T169" s="213"/>
    </row>
    <row r="170" spans="2:20" ht="72.75" customHeight="1" x14ac:dyDescent="0.25">
      <c r="B170" s="157"/>
      <c r="C170" s="158"/>
      <c r="D170" s="176"/>
      <c r="E170" s="158"/>
      <c r="F170" s="165"/>
      <c r="G170" s="163"/>
      <c r="H170" s="177"/>
      <c r="I170" s="51" t="s">
        <v>176</v>
      </c>
      <c r="J170" s="51" t="s">
        <v>317</v>
      </c>
      <c r="K170" s="51" t="s">
        <v>191</v>
      </c>
      <c r="L170" s="51" t="s">
        <v>66</v>
      </c>
      <c r="M170" s="52">
        <v>54.4</v>
      </c>
      <c r="N170" s="51" t="s">
        <v>259</v>
      </c>
      <c r="O170" s="51" t="s">
        <v>290</v>
      </c>
      <c r="P170" s="58">
        <v>54.4</v>
      </c>
      <c r="Q170" s="31">
        <v>1</v>
      </c>
      <c r="R170" s="170"/>
      <c r="S170" s="205"/>
      <c r="T170" s="213"/>
    </row>
    <row r="171" spans="2:20" ht="72.75" customHeight="1" x14ac:dyDescent="0.25">
      <c r="B171" s="157"/>
      <c r="C171" s="158"/>
      <c r="D171" s="176"/>
      <c r="E171" s="158"/>
      <c r="F171" s="165"/>
      <c r="G171" s="163"/>
      <c r="H171" s="177"/>
      <c r="I171" s="51" t="s">
        <v>176</v>
      </c>
      <c r="J171" s="51" t="s">
        <v>319</v>
      </c>
      <c r="K171" s="51" t="s">
        <v>56</v>
      </c>
      <c r="L171" s="51" t="s">
        <v>320</v>
      </c>
      <c r="M171" s="52">
        <v>1</v>
      </c>
      <c r="N171" s="51" t="s">
        <v>302</v>
      </c>
      <c r="O171" s="51" t="s">
        <v>321</v>
      </c>
      <c r="P171" s="58" t="s">
        <v>114</v>
      </c>
      <c r="Q171" s="31"/>
      <c r="R171" s="170"/>
      <c r="S171" s="205"/>
      <c r="T171" s="213"/>
    </row>
    <row r="172" spans="2:20" ht="72.75" customHeight="1" x14ac:dyDescent="0.25">
      <c r="B172" s="157"/>
      <c r="C172" s="158"/>
      <c r="D172" s="176"/>
      <c r="E172" s="158"/>
      <c r="F172" s="165"/>
      <c r="G172" s="163"/>
      <c r="H172" s="177"/>
      <c r="I172" s="51" t="s">
        <v>176</v>
      </c>
      <c r="J172" s="51" t="s">
        <v>319</v>
      </c>
      <c r="K172" s="51" t="s">
        <v>56</v>
      </c>
      <c r="L172" s="51" t="s">
        <v>66</v>
      </c>
      <c r="M172" s="52">
        <v>80.430000000000007</v>
      </c>
      <c r="N172" s="51" t="s">
        <v>259</v>
      </c>
      <c r="O172" s="51" t="s">
        <v>290</v>
      </c>
      <c r="P172" s="58">
        <v>80.430000000000007</v>
      </c>
      <c r="Q172" s="31">
        <v>1</v>
      </c>
      <c r="R172" s="170"/>
      <c r="S172" s="205"/>
      <c r="T172" s="213"/>
    </row>
    <row r="173" spans="2:20" ht="72.75" customHeight="1" x14ac:dyDescent="0.25">
      <c r="B173" s="157"/>
      <c r="C173" s="158"/>
      <c r="D173" s="176"/>
      <c r="E173" s="158"/>
      <c r="F173" s="165"/>
      <c r="G173" s="163"/>
      <c r="H173" s="177"/>
      <c r="I173" s="51" t="s">
        <v>176</v>
      </c>
      <c r="J173" s="51" t="s">
        <v>322</v>
      </c>
      <c r="K173" s="51" t="s">
        <v>56</v>
      </c>
      <c r="L173" s="51" t="s">
        <v>323</v>
      </c>
      <c r="M173" s="52">
        <v>1</v>
      </c>
      <c r="N173" s="51" t="s">
        <v>324</v>
      </c>
      <c r="O173" s="51" t="s">
        <v>325</v>
      </c>
      <c r="P173" s="58" t="s">
        <v>114</v>
      </c>
      <c r="Q173" s="31"/>
      <c r="R173" s="170"/>
      <c r="S173" s="205"/>
      <c r="T173" s="213"/>
    </row>
    <row r="174" spans="2:20" ht="72.75" customHeight="1" x14ac:dyDescent="0.25">
      <c r="B174" s="157"/>
      <c r="C174" s="158"/>
      <c r="D174" s="176"/>
      <c r="E174" s="158"/>
      <c r="F174" s="165"/>
      <c r="G174" s="163"/>
      <c r="H174" s="177"/>
      <c r="I174" s="51" t="s">
        <v>176</v>
      </c>
      <c r="J174" s="51" t="s">
        <v>322</v>
      </c>
      <c r="K174" s="51" t="s">
        <v>56</v>
      </c>
      <c r="L174" s="51" t="s">
        <v>66</v>
      </c>
      <c r="M174" s="52">
        <v>140.83000000000001</v>
      </c>
      <c r="N174" s="51" t="s">
        <v>259</v>
      </c>
      <c r="O174" s="51" t="s">
        <v>290</v>
      </c>
      <c r="P174" s="58">
        <v>140.83000000000001</v>
      </c>
      <c r="Q174" s="31">
        <v>1</v>
      </c>
      <c r="R174" s="170"/>
      <c r="S174" s="205"/>
      <c r="T174" s="213"/>
    </row>
    <row r="175" spans="2:20" ht="72.75" customHeight="1" x14ac:dyDescent="0.25">
      <c r="B175" s="157"/>
      <c r="C175" s="158"/>
      <c r="D175" s="176"/>
      <c r="E175" s="158"/>
      <c r="F175" s="165"/>
      <c r="G175" s="163"/>
      <c r="H175" s="177"/>
      <c r="I175" s="51" t="s">
        <v>176</v>
      </c>
      <c r="J175" s="51" t="s">
        <v>326</v>
      </c>
      <c r="K175" s="51" t="s">
        <v>53</v>
      </c>
      <c r="L175" s="51" t="s">
        <v>292</v>
      </c>
      <c r="M175" s="52">
        <v>69.64</v>
      </c>
      <c r="N175" s="51" t="s">
        <v>250</v>
      </c>
      <c r="O175" s="51" t="s">
        <v>293</v>
      </c>
      <c r="P175" s="58">
        <v>34.629999999999995</v>
      </c>
      <c r="Q175" s="66">
        <v>0.80534883720930217</v>
      </c>
      <c r="R175" s="170"/>
      <c r="S175" s="205"/>
      <c r="T175" s="213"/>
    </row>
    <row r="176" spans="2:20" ht="72.75" customHeight="1" x14ac:dyDescent="0.25">
      <c r="B176" s="157"/>
      <c r="C176" s="158"/>
      <c r="D176" s="176"/>
      <c r="E176" s="158"/>
      <c r="F176" s="165"/>
      <c r="G176" s="163"/>
      <c r="H176" s="177"/>
      <c r="I176" s="51" t="s">
        <v>176</v>
      </c>
      <c r="J176" s="51" t="s">
        <v>326</v>
      </c>
      <c r="K176" s="51" t="s">
        <v>53</v>
      </c>
      <c r="L176" s="51" t="s">
        <v>327</v>
      </c>
      <c r="M176" s="52">
        <v>74</v>
      </c>
      <c r="N176" s="51" t="s">
        <v>295</v>
      </c>
      <c r="O176" s="51" t="s">
        <v>296</v>
      </c>
      <c r="P176" s="58">
        <v>37.200000000000003</v>
      </c>
      <c r="Q176" s="66">
        <v>0.68888888888888899</v>
      </c>
      <c r="R176" s="170"/>
      <c r="S176" s="205"/>
      <c r="T176" s="213"/>
    </row>
    <row r="177" spans="2:20" ht="72.75" customHeight="1" x14ac:dyDescent="0.25">
      <c r="B177" s="157"/>
      <c r="C177" s="158"/>
      <c r="D177" s="176"/>
      <c r="E177" s="158"/>
      <c r="F177" s="165"/>
      <c r="G177" s="163"/>
      <c r="H177" s="177"/>
      <c r="I177" s="51" t="s">
        <v>176</v>
      </c>
      <c r="J177" s="51" t="s">
        <v>326</v>
      </c>
      <c r="K177" s="51" t="s">
        <v>53</v>
      </c>
      <c r="L177" s="51" t="s">
        <v>320</v>
      </c>
      <c r="M177" s="52">
        <v>9</v>
      </c>
      <c r="N177" s="51" t="s">
        <v>302</v>
      </c>
      <c r="O177" s="51" t="s">
        <v>328</v>
      </c>
      <c r="P177" s="58">
        <v>5</v>
      </c>
      <c r="Q177" s="31">
        <v>1.2</v>
      </c>
      <c r="R177" s="170"/>
      <c r="S177" s="205"/>
      <c r="T177" s="213"/>
    </row>
    <row r="178" spans="2:20" ht="72.75" customHeight="1" x14ac:dyDescent="0.25">
      <c r="B178" s="157"/>
      <c r="C178" s="158"/>
      <c r="D178" s="176"/>
      <c r="E178" s="158"/>
      <c r="F178" s="165"/>
      <c r="G178" s="163"/>
      <c r="H178" s="177"/>
      <c r="I178" s="51" t="s">
        <v>176</v>
      </c>
      <c r="J178" s="51" t="s">
        <v>329</v>
      </c>
      <c r="K178" s="51" t="s">
        <v>194</v>
      </c>
      <c r="L178" s="51" t="s">
        <v>249</v>
      </c>
      <c r="M178" s="52">
        <v>13.7</v>
      </c>
      <c r="N178" s="51" t="s">
        <v>250</v>
      </c>
      <c r="O178" s="51" t="s">
        <v>293</v>
      </c>
      <c r="P178" s="58">
        <v>2.06</v>
      </c>
      <c r="Q178" s="66">
        <v>0.41200000000000003</v>
      </c>
      <c r="R178" s="170"/>
      <c r="S178" s="205"/>
      <c r="T178" s="213"/>
    </row>
    <row r="179" spans="2:20" ht="72.75" customHeight="1" x14ac:dyDescent="0.25">
      <c r="B179" s="157"/>
      <c r="C179" s="158" t="s">
        <v>92</v>
      </c>
      <c r="D179" s="176" t="s">
        <v>330</v>
      </c>
      <c r="E179" s="160" t="s">
        <v>331</v>
      </c>
      <c r="F179" s="181" t="s">
        <v>332</v>
      </c>
      <c r="G179" s="163"/>
      <c r="H179" s="177"/>
      <c r="I179" s="51" t="s">
        <v>176</v>
      </c>
      <c r="J179" s="51" t="s">
        <v>329</v>
      </c>
      <c r="K179" s="51" t="s">
        <v>194</v>
      </c>
      <c r="L179" s="51" t="s">
        <v>333</v>
      </c>
      <c r="M179" s="52">
        <v>1</v>
      </c>
      <c r="N179" s="51" t="s">
        <v>250</v>
      </c>
      <c r="O179" s="51" t="s">
        <v>334</v>
      </c>
      <c r="P179" s="58" t="s">
        <v>114</v>
      </c>
      <c r="Q179" s="31"/>
      <c r="R179" s="170"/>
      <c r="S179" s="205"/>
      <c r="T179" s="213"/>
    </row>
    <row r="180" spans="2:20" ht="72.75" customHeight="1" x14ac:dyDescent="0.25">
      <c r="B180" s="157"/>
      <c r="C180" s="158"/>
      <c r="D180" s="176"/>
      <c r="E180" s="160"/>
      <c r="F180" s="181"/>
      <c r="G180" s="163"/>
      <c r="H180" s="177"/>
      <c r="I180" s="51" t="s">
        <v>176</v>
      </c>
      <c r="J180" s="51" t="s">
        <v>329</v>
      </c>
      <c r="K180" s="51" t="s">
        <v>194</v>
      </c>
      <c r="L180" s="51" t="s">
        <v>66</v>
      </c>
      <c r="M180" s="52">
        <v>33.31</v>
      </c>
      <c r="N180" s="51" t="s">
        <v>250</v>
      </c>
      <c r="O180" s="51" t="s">
        <v>335</v>
      </c>
      <c r="P180" s="58">
        <v>26.96</v>
      </c>
      <c r="Q180" s="66">
        <v>1.0310999756692336</v>
      </c>
      <c r="R180" s="170"/>
      <c r="S180" s="205"/>
      <c r="T180" s="213"/>
    </row>
    <row r="181" spans="2:20" ht="72.75" customHeight="1" x14ac:dyDescent="0.25">
      <c r="B181" s="157"/>
      <c r="C181" s="158"/>
      <c r="D181" s="176"/>
      <c r="E181" s="160"/>
      <c r="F181" s="181"/>
      <c r="G181" s="163"/>
      <c r="H181" s="177"/>
      <c r="I181" s="51" t="s">
        <v>176</v>
      </c>
      <c r="J181" s="51" t="s">
        <v>329</v>
      </c>
      <c r="K181" s="51" t="s">
        <v>194</v>
      </c>
      <c r="L181" s="51" t="s">
        <v>327</v>
      </c>
      <c r="M181" s="52">
        <v>37.869999999999997</v>
      </c>
      <c r="N181" s="51" t="s">
        <v>295</v>
      </c>
      <c r="O181" s="51" t="s">
        <v>296</v>
      </c>
      <c r="P181" s="58">
        <v>23.74</v>
      </c>
      <c r="Q181" s="31">
        <v>0.81344817563008165</v>
      </c>
      <c r="R181" s="170"/>
      <c r="S181" s="205"/>
      <c r="T181" s="213"/>
    </row>
    <row r="182" spans="2:20" ht="72.75" customHeight="1" x14ac:dyDescent="0.25">
      <c r="B182" s="157"/>
      <c r="C182" s="158"/>
      <c r="D182" s="176"/>
      <c r="E182" s="160"/>
      <c r="F182" s="181"/>
      <c r="G182" s="163"/>
      <c r="H182" s="177"/>
      <c r="I182" s="51" t="s">
        <v>176</v>
      </c>
      <c r="J182" s="51" t="s">
        <v>329</v>
      </c>
      <c r="K182" s="51" t="s">
        <v>194</v>
      </c>
      <c r="L182" s="51" t="s">
        <v>336</v>
      </c>
      <c r="M182" s="52">
        <v>93.29</v>
      </c>
      <c r="N182" s="51" t="s">
        <v>262</v>
      </c>
      <c r="O182" s="51" t="s">
        <v>337</v>
      </c>
      <c r="P182" s="58">
        <v>96.31</v>
      </c>
      <c r="Q182" s="66">
        <v>1.1750010828976458</v>
      </c>
      <c r="R182" s="170"/>
      <c r="S182" s="205"/>
      <c r="T182" s="213"/>
    </row>
    <row r="183" spans="2:20" ht="72.75" customHeight="1" x14ac:dyDescent="0.25">
      <c r="B183" s="157"/>
      <c r="C183" s="158"/>
      <c r="D183" s="176"/>
      <c r="E183" s="160"/>
      <c r="F183" s="181"/>
      <c r="G183" s="163"/>
      <c r="H183" s="177"/>
      <c r="I183" s="51" t="s">
        <v>176</v>
      </c>
      <c r="J183" s="51" t="s">
        <v>338</v>
      </c>
      <c r="K183" s="51" t="s">
        <v>56</v>
      </c>
      <c r="L183" s="51" t="s">
        <v>327</v>
      </c>
      <c r="M183" s="52">
        <v>120</v>
      </c>
      <c r="N183" s="51" t="s">
        <v>295</v>
      </c>
      <c r="O183" s="51" t="s">
        <v>339</v>
      </c>
      <c r="P183" s="58">
        <v>252.35</v>
      </c>
      <c r="Q183" s="66">
        <v>1.2</v>
      </c>
      <c r="R183" s="170"/>
      <c r="S183" s="205"/>
      <c r="T183" s="213"/>
    </row>
    <row r="184" spans="2:20" ht="111.75" customHeight="1" x14ac:dyDescent="0.25">
      <c r="B184" s="157"/>
      <c r="C184" s="158"/>
      <c r="D184" s="176"/>
      <c r="E184" s="160"/>
      <c r="F184" s="181"/>
      <c r="G184" s="163"/>
      <c r="H184" s="177"/>
      <c r="I184" s="51" t="s">
        <v>176</v>
      </c>
      <c r="J184" s="51" t="s">
        <v>192</v>
      </c>
      <c r="K184" s="51" t="s">
        <v>191</v>
      </c>
      <c r="L184" s="51" t="s">
        <v>340</v>
      </c>
      <c r="M184" s="52">
        <v>118</v>
      </c>
      <c r="N184" s="51" t="s">
        <v>259</v>
      </c>
      <c r="O184" s="51" t="s">
        <v>341</v>
      </c>
      <c r="P184" s="58">
        <v>118</v>
      </c>
      <c r="Q184" s="31">
        <v>1</v>
      </c>
      <c r="R184" s="170"/>
      <c r="S184" s="205"/>
      <c r="T184" s="213"/>
    </row>
    <row r="185" spans="2:20" ht="111.75" customHeight="1" x14ac:dyDescent="0.25">
      <c r="B185" s="157"/>
      <c r="C185" s="158"/>
      <c r="D185" s="176"/>
      <c r="E185" s="160"/>
      <c r="F185" s="181"/>
      <c r="G185" s="163"/>
      <c r="H185" s="177"/>
      <c r="I185" s="51" t="s">
        <v>176</v>
      </c>
      <c r="J185" s="51" t="s">
        <v>195</v>
      </c>
      <c r="K185" s="51" t="s">
        <v>53</v>
      </c>
      <c r="L185" s="51" t="s">
        <v>340</v>
      </c>
      <c r="M185" s="52">
        <v>140</v>
      </c>
      <c r="N185" s="51" t="s">
        <v>259</v>
      </c>
      <c r="O185" s="51" t="s">
        <v>342</v>
      </c>
      <c r="P185" s="58">
        <v>140</v>
      </c>
      <c r="Q185" s="31">
        <v>1</v>
      </c>
      <c r="R185" s="170"/>
      <c r="S185" s="205"/>
      <c r="T185" s="213"/>
    </row>
    <row r="186" spans="2:20" ht="111.75" customHeight="1" x14ac:dyDescent="0.25">
      <c r="B186" s="157"/>
      <c r="C186" s="158"/>
      <c r="D186" s="176"/>
      <c r="E186" s="160"/>
      <c r="F186" s="181"/>
      <c r="G186" s="163"/>
      <c r="H186" s="177"/>
      <c r="I186" s="51" t="s">
        <v>176</v>
      </c>
      <c r="J186" s="51" t="s">
        <v>240</v>
      </c>
      <c r="K186" s="51" t="s">
        <v>241</v>
      </c>
      <c r="L186" s="51" t="s">
        <v>179</v>
      </c>
      <c r="M186" s="52">
        <v>1</v>
      </c>
      <c r="N186" s="51" t="s">
        <v>180</v>
      </c>
      <c r="O186" s="51" t="s">
        <v>343</v>
      </c>
      <c r="P186" s="26">
        <v>1</v>
      </c>
      <c r="Q186" s="31">
        <f>P186/M186</f>
        <v>1</v>
      </c>
      <c r="R186" s="170"/>
      <c r="S186" s="205"/>
      <c r="T186" s="213"/>
    </row>
    <row r="187" spans="2:20" ht="111.75" customHeight="1" x14ac:dyDescent="0.25">
      <c r="B187" s="157"/>
      <c r="C187" s="158"/>
      <c r="D187" s="176"/>
      <c r="E187" s="160"/>
      <c r="F187" s="181"/>
      <c r="G187" s="163"/>
      <c r="H187" s="177"/>
      <c r="I187" s="51" t="s">
        <v>176</v>
      </c>
      <c r="J187" s="51" t="s">
        <v>240</v>
      </c>
      <c r="K187" s="51" t="s">
        <v>241</v>
      </c>
      <c r="L187" s="51" t="s">
        <v>179</v>
      </c>
      <c r="M187" s="52">
        <v>1</v>
      </c>
      <c r="N187" s="51" t="s">
        <v>180</v>
      </c>
      <c r="O187" s="51" t="s">
        <v>344</v>
      </c>
      <c r="P187" s="26">
        <v>1</v>
      </c>
      <c r="Q187" s="31">
        <f>P187/M187</f>
        <v>1</v>
      </c>
      <c r="R187" s="170"/>
      <c r="S187" s="205"/>
      <c r="T187" s="213"/>
    </row>
    <row r="188" spans="2:20" ht="111.75" customHeight="1" x14ac:dyDescent="0.25">
      <c r="B188" s="157"/>
      <c r="C188" s="158"/>
      <c r="D188" s="176"/>
      <c r="E188" s="160"/>
      <c r="F188" s="181"/>
      <c r="G188" s="163"/>
      <c r="H188" s="177"/>
      <c r="I188" s="51" t="s">
        <v>176</v>
      </c>
      <c r="J188" s="51" t="s">
        <v>240</v>
      </c>
      <c r="K188" s="51" t="s">
        <v>241</v>
      </c>
      <c r="L188" s="51" t="s">
        <v>179</v>
      </c>
      <c r="M188" s="52">
        <v>1</v>
      </c>
      <c r="N188" s="51" t="s">
        <v>180</v>
      </c>
      <c r="O188" s="51" t="s">
        <v>345</v>
      </c>
      <c r="P188" s="26">
        <v>1</v>
      </c>
      <c r="Q188" s="31">
        <f>P188/M188</f>
        <v>1</v>
      </c>
      <c r="R188" s="170"/>
      <c r="S188" s="205"/>
      <c r="T188" s="213"/>
    </row>
    <row r="189" spans="2:20" ht="72.75" customHeight="1" x14ac:dyDescent="0.25">
      <c r="B189" s="157"/>
      <c r="C189" s="158"/>
      <c r="D189" s="176"/>
      <c r="E189" s="160"/>
      <c r="F189" s="181"/>
      <c r="G189" s="163"/>
      <c r="H189" s="177"/>
      <c r="I189" s="51" t="s">
        <v>176</v>
      </c>
      <c r="J189" s="51" t="s">
        <v>240</v>
      </c>
      <c r="K189" s="51" t="s">
        <v>241</v>
      </c>
      <c r="L189" s="51" t="s">
        <v>179</v>
      </c>
      <c r="M189" s="52">
        <v>1</v>
      </c>
      <c r="N189" s="51" t="s">
        <v>180</v>
      </c>
      <c r="O189" s="51" t="s">
        <v>346</v>
      </c>
      <c r="P189" s="26">
        <v>1</v>
      </c>
      <c r="Q189" s="31">
        <f>P189/M189</f>
        <v>1</v>
      </c>
      <c r="R189" s="170"/>
      <c r="S189" s="205"/>
      <c r="T189" s="213"/>
    </row>
    <row r="190" spans="2:20" ht="72.75" customHeight="1" x14ac:dyDescent="0.25">
      <c r="B190" s="157"/>
      <c r="C190" s="158"/>
      <c r="D190" s="176"/>
      <c r="E190" s="160"/>
      <c r="F190" s="181"/>
      <c r="G190" s="163"/>
      <c r="H190" s="177"/>
      <c r="I190" s="53" t="s">
        <v>204</v>
      </c>
      <c r="J190" s="53" t="s">
        <v>347</v>
      </c>
      <c r="K190" s="53" t="s">
        <v>204</v>
      </c>
      <c r="L190" s="53" t="s">
        <v>348</v>
      </c>
      <c r="M190" s="54">
        <v>4.2</v>
      </c>
      <c r="N190" s="53" t="s">
        <v>250</v>
      </c>
      <c r="O190" s="53" t="s">
        <v>349</v>
      </c>
      <c r="P190" s="58">
        <v>1.26</v>
      </c>
      <c r="Q190" s="31">
        <v>1.2</v>
      </c>
      <c r="R190" s="170">
        <f>AVERAGE(Q190:Q271)</f>
        <v>0.75787971915462782</v>
      </c>
      <c r="S190" s="205"/>
      <c r="T190" s="213"/>
    </row>
    <row r="191" spans="2:20" ht="72.75" customHeight="1" x14ac:dyDescent="0.25">
      <c r="B191" s="157"/>
      <c r="C191" s="158"/>
      <c r="D191" s="176"/>
      <c r="E191" s="160"/>
      <c r="F191" s="181"/>
      <c r="G191" s="163"/>
      <c r="H191" s="177"/>
      <c r="I191" s="53" t="s">
        <v>204</v>
      </c>
      <c r="J191" s="53" t="s">
        <v>347</v>
      </c>
      <c r="K191" s="53" t="s">
        <v>204</v>
      </c>
      <c r="L191" s="53" t="s">
        <v>200</v>
      </c>
      <c r="M191" s="54">
        <v>1</v>
      </c>
      <c r="N191" s="53" t="s">
        <v>302</v>
      </c>
      <c r="O191" s="53" t="s">
        <v>350</v>
      </c>
      <c r="P191" s="58">
        <v>0.44</v>
      </c>
      <c r="Q191" s="31">
        <v>0.80000000000000016</v>
      </c>
      <c r="R191" s="170"/>
      <c r="S191" s="205"/>
      <c r="T191" s="213"/>
    </row>
    <row r="192" spans="2:20" ht="72.75" customHeight="1" x14ac:dyDescent="0.25">
      <c r="B192" s="157"/>
      <c r="C192" s="158"/>
      <c r="D192" s="176"/>
      <c r="E192" s="160"/>
      <c r="F192" s="181"/>
      <c r="G192" s="163"/>
      <c r="H192" s="177"/>
      <c r="I192" s="53" t="s">
        <v>204</v>
      </c>
      <c r="J192" s="53" t="s">
        <v>347</v>
      </c>
      <c r="K192" s="53" t="s">
        <v>204</v>
      </c>
      <c r="L192" s="53" t="s">
        <v>200</v>
      </c>
      <c r="M192" s="54">
        <v>1</v>
      </c>
      <c r="N192" s="53" t="s">
        <v>180</v>
      </c>
      <c r="O192" s="53" t="s">
        <v>351</v>
      </c>
      <c r="P192" s="58">
        <v>1</v>
      </c>
      <c r="Q192" s="31">
        <v>1</v>
      </c>
      <c r="R192" s="170"/>
      <c r="S192" s="205"/>
      <c r="T192" s="213"/>
    </row>
    <row r="193" spans="2:20" ht="111" customHeight="1" x14ac:dyDescent="0.25">
      <c r="B193" s="157"/>
      <c r="C193" s="158"/>
      <c r="D193" s="176"/>
      <c r="E193" s="160"/>
      <c r="F193" s="181"/>
      <c r="G193" s="163"/>
      <c r="H193" s="177"/>
      <c r="I193" s="53" t="s">
        <v>204</v>
      </c>
      <c r="J193" s="53" t="s">
        <v>347</v>
      </c>
      <c r="K193" s="53" t="s">
        <v>204</v>
      </c>
      <c r="L193" s="53" t="s">
        <v>200</v>
      </c>
      <c r="M193" s="54">
        <v>1</v>
      </c>
      <c r="N193" s="53" t="s">
        <v>180</v>
      </c>
      <c r="O193" s="53" t="s">
        <v>352</v>
      </c>
      <c r="P193" s="58">
        <v>1</v>
      </c>
      <c r="Q193" s="31">
        <v>1</v>
      </c>
      <c r="R193" s="170"/>
      <c r="S193" s="205"/>
      <c r="T193" s="213"/>
    </row>
    <row r="194" spans="2:20" ht="72.75" customHeight="1" x14ac:dyDescent="0.25">
      <c r="B194" s="157"/>
      <c r="C194" s="158"/>
      <c r="D194" s="176"/>
      <c r="E194" s="160"/>
      <c r="F194" s="181"/>
      <c r="G194" s="163"/>
      <c r="H194" s="177"/>
      <c r="I194" s="53" t="s">
        <v>204</v>
      </c>
      <c r="J194" s="53" t="s">
        <v>347</v>
      </c>
      <c r="K194" s="53" t="s">
        <v>204</v>
      </c>
      <c r="L194" s="53" t="s">
        <v>200</v>
      </c>
      <c r="M194" s="67">
        <v>2</v>
      </c>
      <c r="N194" s="53" t="s">
        <v>180</v>
      </c>
      <c r="O194" s="53" t="s">
        <v>353</v>
      </c>
      <c r="P194" s="58">
        <v>0</v>
      </c>
      <c r="Q194" s="31">
        <v>0</v>
      </c>
      <c r="R194" s="170"/>
      <c r="S194" s="205"/>
      <c r="T194" s="213"/>
    </row>
    <row r="195" spans="2:20" ht="72.75" customHeight="1" x14ac:dyDescent="0.25">
      <c r="B195" s="157"/>
      <c r="C195" s="158"/>
      <c r="D195" s="176"/>
      <c r="E195" s="160"/>
      <c r="F195" s="181"/>
      <c r="G195" s="163"/>
      <c r="H195" s="177"/>
      <c r="I195" s="53" t="s">
        <v>204</v>
      </c>
      <c r="J195" s="53" t="s">
        <v>347</v>
      </c>
      <c r="K195" s="53" t="s">
        <v>204</v>
      </c>
      <c r="L195" s="53" t="s">
        <v>66</v>
      </c>
      <c r="M195" s="54">
        <v>388.82</v>
      </c>
      <c r="N195" s="53" t="s">
        <v>259</v>
      </c>
      <c r="O195" s="53" t="s">
        <v>354</v>
      </c>
      <c r="P195" s="58">
        <v>388.82</v>
      </c>
      <c r="Q195" s="31">
        <v>1</v>
      </c>
      <c r="R195" s="170"/>
      <c r="S195" s="205"/>
      <c r="T195" s="213"/>
    </row>
    <row r="196" spans="2:20" ht="72.75" customHeight="1" x14ac:dyDescent="0.25">
      <c r="B196" s="157"/>
      <c r="C196" s="158"/>
      <c r="D196" s="176"/>
      <c r="E196" s="160"/>
      <c r="F196" s="181"/>
      <c r="G196" s="163"/>
      <c r="H196" s="177"/>
      <c r="I196" s="53" t="s">
        <v>204</v>
      </c>
      <c r="J196" s="53" t="s">
        <v>355</v>
      </c>
      <c r="K196" s="53" t="s">
        <v>204</v>
      </c>
      <c r="L196" s="53" t="s">
        <v>348</v>
      </c>
      <c r="M196" s="54">
        <v>0.98</v>
      </c>
      <c r="N196" s="53" t="s">
        <v>250</v>
      </c>
      <c r="O196" s="53" t="s">
        <v>356</v>
      </c>
      <c r="P196" s="58">
        <v>0.67999999999999994</v>
      </c>
      <c r="Q196" s="66">
        <v>0.69387755102040816</v>
      </c>
      <c r="R196" s="170"/>
      <c r="S196" s="205"/>
      <c r="T196" s="213"/>
    </row>
    <row r="197" spans="2:20" ht="72.75" customHeight="1" x14ac:dyDescent="0.25">
      <c r="B197" s="157"/>
      <c r="C197" s="158"/>
      <c r="D197" s="176"/>
      <c r="E197" s="160"/>
      <c r="F197" s="181"/>
      <c r="G197" s="163"/>
      <c r="H197" s="177"/>
      <c r="I197" s="53" t="s">
        <v>204</v>
      </c>
      <c r="J197" s="53" t="s">
        <v>355</v>
      </c>
      <c r="K197" s="53" t="s">
        <v>204</v>
      </c>
      <c r="L197" s="53" t="s">
        <v>348</v>
      </c>
      <c r="M197" s="54">
        <v>0.1</v>
      </c>
      <c r="N197" s="53" t="s">
        <v>250</v>
      </c>
      <c r="O197" s="53" t="s">
        <v>357</v>
      </c>
      <c r="P197" s="58">
        <v>0</v>
      </c>
      <c r="Q197" s="31">
        <v>0</v>
      </c>
      <c r="R197" s="170"/>
      <c r="S197" s="205"/>
      <c r="T197" s="213"/>
    </row>
    <row r="198" spans="2:20" ht="72.75" customHeight="1" x14ac:dyDescent="0.25">
      <c r="B198" s="157"/>
      <c r="C198" s="158"/>
      <c r="D198" s="176"/>
      <c r="E198" s="160"/>
      <c r="F198" s="181"/>
      <c r="G198" s="163"/>
      <c r="H198" s="177"/>
      <c r="I198" s="53" t="s">
        <v>204</v>
      </c>
      <c r="J198" s="53" t="s">
        <v>355</v>
      </c>
      <c r="K198" s="53" t="s">
        <v>204</v>
      </c>
      <c r="L198" s="53" t="s">
        <v>348</v>
      </c>
      <c r="M198" s="54">
        <v>0.88</v>
      </c>
      <c r="N198" s="53" t="s">
        <v>250</v>
      </c>
      <c r="O198" s="53" t="s">
        <v>358</v>
      </c>
      <c r="P198" s="58">
        <v>0.88</v>
      </c>
      <c r="Q198" s="68">
        <v>1</v>
      </c>
      <c r="R198" s="170"/>
      <c r="S198" s="205"/>
      <c r="T198" s="213"/>
    </row>
    <row r="199" spans="2:20" ht="72.75" customHeight="1" x14ac:dyDescent="0.25">
      <c r="B199" s="157"/>
      <c r="C199" s="158"/>
      <c r="D199" s="176"/>
      <c r="E199" s="160"/>
      <c r="F199" s="181"/>
      <c r="G199" s="163"/>
      <c r="H199" s="177"/>
      <c r="I199" s="53" t="s">
        <v>204</v>
      </c>
      <c r="J199" s="53" t="s">
        <v>355</v>
      </c>
      <c r="K199" s="53" t="s">
        <v>204</v>
      </c>
      <c r="L199" s="53" t="s">
        <v>348</v>
      </c>
      <c r="M199" s="54">
        <v>0.56999999999999995</v>
      </c>
      <c r="N199" s="53" t="s">
        <v>250</v>
      </c>
      <c r="O199" s="53" t="s">
        <v>359</v>
      </c>
      <c r="P199" s="58">
        <v>0.56999999999999995</v>
      </c>
      <c r="Q199" s="68">
        <v>1</v>
      </c>
      <c r="R199" s="170"/>
      <c r="S199" s="205"/>
      <c r="T199" s="213"/>
    </row>
    <row r="200" spans="2:20" ht="72.75" customHeight="1" x14ac:dyDescent="0.25">
      <c r="B200" s="157"/>
      <c r="C200" s="158"/>
      <c r="D200" s="176"/>
      <c r="E200" s="160"/>
      <c r="F200" s="181"/>
      <c r="G200" s="163"/>
      <c r="H200" s="177"/>
      <c r="I200" s="53" t="s">
        <v>204</v>
      </c>
      <c r="J200" s="53" t="s">
        <v>355</v>
      </c>
      <c r="K200" s="53" t="s">
        <v>204</v>
      </c>
      <c r="L200" s="53" t="s">
        <v>348</v>
      </c>
      <c r="M200" s="54">
        <v>0.52500000000000002</v>
      </c>
      <c r="N200" s="53" t="s">
        <v>250</v>
      </c>
      <c r="O200" s="53" t="s">
        <v>360</v>
      </c>
      <c r="P200" s="58">
        <v>0.48000000000000004</v>
      </c>
      <c r="Q200" s="68">
        <v>0.91428571428571448</v>
      </c>
      <c r="R200" s="170"/>
      <c r="S200" s="205"/>
      <c r="T200" s="213"/>
    </row>
    <row r="201" spans="2:20" ht="72.75" customHeight="1" x14ac:dyDescent="0.25">
      <c r="B201" s="157"/>
      <c r="C201" s="158"/>
      <c r="D201" s="176"/>
      <c r="E201" s="160"/>
      <c r="F201" s="181"/>
      <c r="G201" s="163"/>
      <c r="H201" s="177"/>
      <c r="I201" s="53" t="s">
        <v>204</v>
      </c>
      <c r="J201" s="53" t="s">
        <v>355</v>
      </c>
      <c r="K201" s="53" t="s">
        <v>204</v>
      </c>
      <c r="L201" s="53" t="s">
        <v>348</v>
      </c>
      <c r="M201" s="54">
        <v>0.16</v>
      </c>
      <c r="N201" s="53" t="s">
        <v>250</v>
      </c>
      <c r="O201" s="53" t="s">
        <v>361</v>
      </c>
      <c r="P201" s="58">
        <v>0.14000000000000001</v>
      </c>
      <c r="Q201" s="66">
        <v>0.87500000000000011</v>
      </c>
      <c r="R201" s="170"/>
      <c r="S201" s="205"/>
      <c r="T201" s="213"/>
    </row>
    <row r="202" spans="2:20" ht="72.75" customHeight="1" x14ac:dyDescent="0.25">
      <c r="B202" s="157"/>
      <c r="C202" s="158"/>
      <c r="D202" s="176"/>
      <c r="E202" s="160"/>
      <c r="F202" s="181"/>
      <c r="G202" s="163"/>
      <c r="H202" s="177"/>
      <c r="I202" s="53" t="s">
        <v>204</v>
      </c>
      <c r="J202" s="53" t="s">
        <v>355</v>
      </c>
      <c r="K202" s="53" t="s">
        <v>204</v>
      </c>
      <c r="L202" s="53" t="s">
        <v>66</v>
      </c>
      <c r="M202" s="54">
        <v>322</v>
      </c>
      <c r="N202" s="53" t="s">
        <v>259</v>
      </c>
      <c r="O202" s="53" t="s">
        <v>354</v>
      </c>
      <c r="P202" s="58">
        <v>322</v>
      </c>
      <c r="Q202" s="69">
        <v>1</v>
      </c>
      <c r="R202" s="170"/>
      <c r="S202" s="205"/>
      <c r="T202" s="213"/>
    </row>
    <row r="203" spans="2:20" ht="72.75" customHeight="1" x14ac:dyDescent="0.25">
      <c r="B203" s="157"/>
      <c r="C203" s="158"/>
      <c r="D203" s="176"/>
      <c r="E203" s="160"/>
      <c r="F203" s="181"/>
      <c r="G203" s="163"/>
      <c r="H203" s="177"/>
      <c r="I203" s="53" t="s">
        <v>204</v>
      </c>
      <c r="J203" s="53" t="s">
        <v>362</v>
      </c>
      <c r="K203" s="53" t="s">
        <v>204</v>
      </c>
      <c r="L203" s="53" t="s">
        <v>320</v>
      </c>
      <c r="M203" s="54">
        <v>1</v>
      </c>
      <c r="N203" s="53" t="s">
        <v>302</v>
      </c>
      <c r="O203" s="53" t="s">
        <v>363</v>
      </c>
      <c r="P203" s="115">
        <v>0</v>
      </c>
      <c r="Q203" s="31">
        <v>0</v>
      </c>
      <c r="R203" s="170"/>
      <c r="S203" s="205"/>
      <c r="T203" s="213"/>
    </row>
    <row r="204" spans="2:20" ht="72.75" customHeight="1" x14ac:dyDescent="0.25">
      <c r="B204" s="157"/>
      <c r="C204" s="158"/>
      <c r="D204" s="176"/>
      <c r="E204" s="160"/>
      <c r="F204" s="181"/>
      <c r="G204" s="163"/>
      <c r="H204" s="177"/>
      <c r="I204" s="53" t="s">
        <v>204</v>
      </c>
      <c r="J204" s="53" t="s">
        <v>362</v>
      </c>
      <c r="K204" s="53" t="s">
        <v>204</v>
      </c>
      <c r="L204" s="53" t="s">
        <v>320</v>
      </c>
      <c r="M204" s="54">
        <v>1</v>
      </c>
      <c r="N204" s="53" t="s">
        <v>302</v>
      </c>
      <c r="O204" s="53" t="s">
        <v>364</v>
      </c>
      <c r="P204" s="115">
        <v>0.99949999999999983</v>
      </c>
      <c r="Q204" s="68">
        <v>0.99949999999999983</v>
      </c>
      <c r="R204" s="170"/>
      <c r="S204" s="205"/>
      <c r="T204" s="213"/>
    </row>
    <row r="205" spans="2:20" ht="72.75" customHeight="1" x14ac:dyDescent="0.25">
      <c r="B205" s="157"/>
      <c r="C205" s="158"/>
      <c r="D205" s="176"/>
      <c r="E205" s="160"/>
      <c r="F205" s="181"/>
      <c r="G205" s="163"/>
      <c r="H205" s="177"/>
      <c r="I205" s="53" t="s">
        <v>204</v>
      </c>
      <c r="J205" s="53" t="s">
        <v>362</v>
      </c>
      <c r="K205" s="53" t="s">
        <v>204</v>
      </c>
      <c r="L205" s="53" t="s">
        <v>320</v>
      </c>
      <c r="M205" s="54">
        <v>1</v>
      </c>
      <c r="N205" s="53" t="s">
        <v>302</v>
      </c>
      <c r="O205" s="53" t="s">
        <v>365</v>
      </c>
      <c r="P205" s="115">
        <v>0.99949999999999994</v>
      </c>
      <c r="Q205" s="68">
        <v>0.99949999999999994</v>
      </c>
      <c r="R205" s="170"/>
      <c r="S205" s="205"/>
      <c r="T205" s="213"/>
    </row>
    <row r="206" spans="2:20" ht="72.75" customHeight="1" x14ac:dyDescent="0.25">
      <c r="B206" s="157"/>
      <c r="C206" s="158"/>
      <c r="D206" s="176"/>
      <c r="E206" s="160"/>
      <c r="F206" s="181"/>
      <c r="G206" s="163"/>
      <c r="H206" s="177"/>
      <c r="I206" s="53" t="s">
        <v>204</v>
      </c>
      <c r="J206" s="53" t="s">
        <v>362</v>
      </c>
      <c r="K206" s="53" t="s">
        <v>204</v>
      </c>
      <c r="L206" s="53" t="s">
        <v>320</v>
      </c>
      <c r="M206" s="54">
        <v>1</v>
      </c>
      <c r="N206" s="53" t="s">
        <v>302</v>
      </c>
      <c r="O206" s="53" t="s">
        <v>366</v>
      </c>
      <c r="P206" s="115">
        <v>0.99950000000000006</v>
      </c>
      <c r="Q206" s="68">
        <v>0.99950000000000006</v>
      </c>
      <c r="R206" s="170"/>
      <c r="S206" s="205"/>
      <c r="T206" s="213"/>
    </row>
    <row r="207" spans="2:20" ht="72.75" customHeight="1" x14ac:dyDescent="0.25">
      <c r="B207" s="157"/>
      <c r="C207" s="158"/>
      <c r="D207" s="176"/>
      <c r="E207" s="160"/>
      <c r="F207" s="181"/>
      <c r="G207" s="163"/>
      <c r="H207" s="177"/>
      <c r="I207" s="53" t="s">
        <v>204</v>
      </c>
      <c r="J207" s="53" t="s">
        <v>362</v>
      </c>
      <c r="K207" s="53" t="s">
        <v>204</v>
      </c>
      <c r="L207" s="53" t="s">
        <v>320</v>
      </c>
      <c r="M207" s="54">
        <v>1</v>
      </c>
      <c r="N207" s="53" t="s">
        <v>302</v>
      </c>
      <c r="O207" s="53" t="s">
        <v>367</v>
      </c>
      <c r="P207" s="115">
        <v>0.87539999999999996</v>
      </c>
      <c r="Q207" s="68">
        <v>0.87539999999999996</v>
      </c>
      <c r="R207" s="170"/>
      <c r="S207" s="205"/>
      <c r="T207" s="213"/>
    </row>
    <row r="208" spans="2:20" ht="72.75" customHeight="1" x14ac:dyDescent="0.25">
      <c r="B208" s="157"/>
      <c r="C208" s="158"/>
      <c r="D208" s="176"/>
      <c r="E208" s="160"/>
      <c r="F208" s="181"/>
      <c r="G208" s="163"/>
      <c r="H208" s="177"/>
      <c r="I208" s="53" t="s">
        <v>204</v>
      </c>
      <c r="J208" s="53" t="s">
        <v>362</v>
      </c>
      <c r="K208" s="53" t="s">
        <v>204</v>
      </c>
      <c r="L208" s="53" t="s">
        <v>320</v>
      </c>
      <c r="M208" s="54">
        <v>1</v>
      </c>
      <c r="N208" s="53" t="s">
        <v>302</v>
      </c>
      <c r="O208" s="53" t="s">
        <v>368</v>
      </c>
      <c r="P208" s="115">
        <v>0.99950000000000006</v>
      </c>
      <c r="Q208" s="68">
        <v>0.99950000000000006</v>
      </c>
      <c r="R208" s="170"/>
      <c r="S208" s="205"/>
      <c r="T208" s="213"/>
    </row>
    <row r="209" spans="2:20" ht="72.75" customHeight="1" x14ac:dyDescent="0.25">
      <c r="B209" s="157"/>
      <c r="C209" s="158"/>
      <c r="D209" s="176"/>
      <c r="E209" s="160"/>
      <c r="F209" s="181"/>
      <c r="G209" s="163"/>
      <c r="H209" s="177"/>
      <c r="I209" s="53" t="s">
        <v>204</v>
      </c>
      <c r="J209" s="53" t="s">
        <v>362</v>
      </c>
      <c r="K209" s="53" t="s">
        <v>204</v>
      </c>
      <c r="L209" s="53" t="s">
        <v>320</v>
      </c>
      <c r="M209" s="54">
        <v>1</v>
      </c>
      <c r="N209" s="53" t="s">
        <v>302</v>
      </c>
      <c r="O209" s="53" t="s">
        <v>369</v>
      </c>
      <c r="P209" s="115">
        <v>0.98</v>
      </c>
      <c r="Q209" s="68">
        <v>0.98</v>
      </c>
      <c r="R209" s="170"/>
      <c r="S209" s="205"/>
      <c r="T209" s="213"/>
    </row>
    <row r="210" spans="2:20" ht="72.75" customHeight="1" x14ac:dyDescent="0.25">
      <c r="B210" s="157"/>
      <c r="C210" s="158"/>
      <c r="D210" s="176"/>
      <c r="E210" s="160"/>
      <c r="F210" s="181"/>
      <c r="G210" s="163"/>
      <c r="H210" s="177"/>
      <c r="I210" s="53" t="s">
        <v>204</v>
      </c>
      <c r="J210" s="53" t="s">
        <v>362</v>
      </c>
      <c r="K210" s="53" t="s">
        <v>204</v>
      </c>
      <c r="L210" s="53" t="s">
        <v>320</v>
      </c>
      <c r="M210" s="54">
        <v>1</v>
      </c>
      <c r="N210" s="53" t="s">
        <v>302</v>
      </c>
      <c r="O210" s="53" t="s">
        <v>370</v>
      </c>
      <c r="P210" s="115">
        <v>0.99</v>
      </c>
      <c r="Q210" s="68">
        <v>0.99</v>
      </c>
      <c r="R210" s="170"/>
      <c r="S210" s="205"/>
      <c r="T210" s="213"/>
    </row>
    <row r="211" spans="2:20" ht="72.75" customHeight="1" x14ac:dyDescent="0.25">
      <c r="B211" s="157"/>
      <c r="C211" s="158"/>
      <c r="D211" s="176"/>
      <c r="E211" s="160"/>
      <c r="F211" s="181"/>
      <c r="G211" s="163"/>
      <c r="H211" s="177"/>
      <c r="I211" s="53" t="s">
        <v>204</v>
      </c>
      <c r="J211" s="53" t="s">
        <v>362</v>
      </c>
      <c r="K211" s="53" t="s">
        <v>204</v>
      </c>
      <c r="L211" s="53" t="s">
        <v>320</v>
      </c>
      <c r="M211" s="54">
        <v>1</v>
      </c>
      <c r="N211" s="53" t="s">
        <v>302</v>
      </c>
      <c r="O211" s="53" t="s">
        <v>371</v>
      </c>
      <c r="P211" s="115">
        <v>0.87</v>
      </c>
      <c r="Q211" s="68">
        <v>0.87</v>
      </c>
      <c r="R211" s="170"/>
      <c r="S211" s="205"/>
      <c r="T211" s="213"/>
    </row>
    <row r="212" spans="2:20" ht="72.75" customHeight="1" x14ac:dyDescent="0.25">
      <c r="B212" s="157"/>
      <c r="C212" s="158"/>
      <c r="D212" s="176"/>
      <c r="E212" s="160"/>
      <c r="F212" s="181"/>
      <c r="G212" s="163"/>
      <c r="H212" s="177"/>
      <c r="I212" s="53" t="s">
        <v>204</v>
      </c>
      <c r="J212" s="53" t="s">
        <v>362</v>
      </c>
      <c r="K212" s="53" t="s">
        <v>204</v>
      </c>
      <c r="L212" s="53" t="s">
        <v>320</v>
      </c>
      <c r="M212" s="54">
        <v>1</v>
      </c>
      <c r="N212" s="53" t="s">
        <v>302</v>
      </c>
      <c r="O212" s="53" t="s">
        <v>372</v>
      </c>
      <c r="P212" s="115">
        <v>0.99</v>
      </c>
      <c r="Q212" s="68">
        <v>0.99</v>
      </c>
      <c r="R212" s="170"/>
      <c r="S212" s="205"/>
      <c r="T212" s="213"/>
    </row>
    <row r="213" spans="2:20" ht="72.75" customHeight="1" x14ac:dyDescent="0.25">
      <c r="B213" s="157"/>
      <c r="C213" s="158"/>
      <c r="D213" s="176"/>
      <c r="E213" s="160"/>
      <c r="F213" s="181"/>
      <c r="G213" s="163"/>
      <c r="H213" s="177"/>
      <c r="I213" s="53" t="s">
        <v>204</v>
      </c>
      <c r="J213" s="53" t="s">
        <v>362</v>
      </c>
      <c r="K213" s="53" t="s">
        <v>204</v>
      </c>
      <c r="L213" s="53" t="s">
        <v>320</v>
      </c>
      <c r="M213" s="54">
        <v>1</v>
      </c>
      <c r="N213" s="53" t="s">
        <v>302</v>
      </c>
      <c r="O213" s="53" t="s">
        <v>373</v>
      </c>
      <c r="P213" s="58">
        <v>0.998</v>
      </c>
      <c r="Q213" s="68">
        <v>0.99800000000000011</v>
      </c>
      <c r="R213" s="170"/>
      <c r="S213" s="205"/>
      <c r="T213" s="213"/>
    </row>
    <row r="214" spans="2:20" ht="72.75" customHeight="1" x14ac:dyDescent="0.25">
      <c r="B214" s="157"/>
      <c r="C214" s="158"/>
      <c r="D214" s="176"/>
      <c r="E214" s="160"/>
      <c r="F214" s="181"/>
      <c r="G214" s="163"/>
      <c r="H214" s="177"/>
      <c r="I214" s="53" t="s">
        <v>204</v>
      </c>
      <c r="J214" s="53" t="s">
        <v>362</v>
      </c>
      <c r="K214" s="53" t="s">
        <v>204</v>
      </c>
      <c r="L214" s="53" t="s">
        <v>320</v>
      </c>
      <c r="M214" s="54">
        <v>1</v>
      </c>
      <c r="N214" s="53" t="s">
        <v>302</v>
      </c>
      <c r="O214" s="53" t="s">
        <v>374</v>
      </c>
      <c r="P214" s="58">
        <v>0.94399999999999995</v>
      </c>
      <c r="Q214" s="68">
        <v>0.94399999999999995</v>
      </c>
      <c r="R214" s="170"/>
      <c r="S214" s="205"/>
      <c r="T214" s="213"/>
    </row>
    <row r="215" spans="2:20" ht="72.75" customHeight="1" x14ac:dyDescent="0.25">
      <c r="B215" s="157"/>
      <c r="C215" s="158"/>
      <c r="D215" s="176"/>
      <c r="E215" s="160"/>
      <c r="F215" s="181"/>
      <c r="G215" s="163"/>
      <c r="H215" s="177"/>
      <c r="I215" s="53" t="s">
        <v>204</v>
      </c>
      <c r="J215" s="53" t="s">
        <v>362</v>
      </c>
      <c r="K215" s="53" t="s">
        <v>204</v>
      </c>
      <c r="L215" s="53" t="s">
        <v>320</v>
      </c>
      <c r="M215" s="54">
        <v>1</v>
      </c>
      <c r="N215" s="53" t="s">
        <v>302</v>
      </c>
      <c r="O215" s="53" t="s">
        <v>375</v>
      </c>
      <c r="P215" s="58">
        <v>0.94499999999999995</v>
      </c>
      <c r="Q215" s="68">
        <v>0.94499999999999995</v>
      </c>
      <c r="R215" s="170"/>
      <c r="S215" s="205"/>
      <c r="T215" s="213"/>
    </row>
    <row r="216" spans="2:20" ht="72.75" customHeight="1" x14ac:dyDescent="0.25">
      <c r="B216" s="157"/>
      <c r="C216" s="158"/>
      <c r="D216" s="176"/>
      <c r="E216" s="160"/>
      <c r="F216" s="181"/>
      <c r="G216" s="163"/>
      <c r="H216" s="177"/>
      <c r="I216" s="53" t="s">
        <v>204</v>
      </c>
      <c r="J216" s="53" t="s">
        <v>362</v>
      </c>
      <c r="K216" s="53" t="s">
        <v>204</v>
      </c>
      <c r="L216" s="53" t="s">
        <v>320</v>
      </c>
      <c r="M216" s="54">
        <v>1</v>
      </c>
      <c r="N216" s="53" t="s">
        <v>302</v>
      </c>
      <c r="O216" s="53" t="s">
        <v>376</v>
      </c>
      <c r="P216" s="58">
        <v>0</v>
      </c>
      <c r="Q216" s="68">
        <v>0</v>
      </c>
      <c r="R216" s="170"/>
      <c r="S216" s="205"/>
      <c r="T216" s="213"/>
    </row>
    <row r="217" spans="2:20" ht="72.75" customHeight="1" x14ac:dyDescent="0.25">
      <c r="B217" s="157"/>
      <c r="C217" s="158"/>
      <c r="D217" s="176"/>
      <c r="E217" s="160"/>
      <c r="F217" s="181"/>
      <c r="G217" s="163"/>
      <c r="H217" s="177"/>
      <c r="I217" s="53" t="s">
        <v>204</v>
      </c>
      <c r="J217" s="53" t="s">
        <v>362</v>
      </c>
      <c r="K217" s="53" t="s">
        <v>204</v>
      </c>
      <c r="L217" s="53" t="s">
        <v>320</v>
      </c>
      <c r="M217" s="54">
        <v>1</v>
      </c>
      <c r="N217" s="53" t="s">
        <v>302</v>
      </c>
      <c r="O217" s="53" t="s">
        <v>377</v>
      </c>
      <c r="P217" s="58">
        <v>0</v>
      </c>
      <c r="Q217" s="68">
        <v>0</v>
      </c>
      <c r="R217" s="170"/>
      <c r="S217" s="205"/>
      <c r="T217" s="213"/>
    </row>
    <row r="218" spans="2:20" ht="72.75" customHeight="1" x14ac:dyDescent="0.25">
      <c r="B218" s="157"/>
      <c r="C218" s="158"/>
      <c r="D218" s="176"/>
      <c r="E218" s="160"/>
      <c r="F218" s="181"/>
      <c r="G218" s="163"/>
      <c r="H218" s="177"/>
      <c r="I218" s="53" t="s">
        <v>204</v>
      </c>
      <c r="J218" s="53" t="s">
        <v>362</v>
      </c>
      <c r="K218" s="53" t="s">
        <v>204</v>
      </c>
      <c r="L218" s="53" t="s">
        <v>320</v>
      </c>
      <c r="M218" s="54">
        <v>1</v>
      </c>
      <c r="N218" s="53" t="s">
        <v>302</v>
      </c>
      <c r="O218" s="53" t="s">
        <v>378</v>
      </c>
      <c r="P218" s="58">
        <v>0.94900000000000007</v>
      </c>
      <c r="Q218" s="68">
        <v>0.94900000000000007</v>
      </c>
      <c r="R218" s="170"/>
      <c r="S218" s="205"/>
      <c r="T218" s="213"/>
    </row>
    <row r="219" spans="2:20" ht="72.75" customHeight="1" x14ac:dyDescent="0.25">
      <c r="B219" s="157"/>
      <c r="C219" s="158"/>
      <c r="D219" s="176"/>
      <c r="E219" s="160"/>
      <c r="F219" s="181"/>
      <c r="G219" s="163"/>
      <c r="H219" s="177"/>
      <c r="I219" s="53" t="s">
        <v>204</v>
      </c>
      <c r="J219" s="53" t="s">
        <v>362</v>
      </c>
      <c r="K219" s="53" t="s">
        <v>204</v>
      </c>
      <c r="L219" s="53" t="s">
        <v>379</v>
      </c>
      <c r="M219" s="54">
        <v>1</v>
      </c>
      <c r="N219" s="53" t="s">
        <v>380</v>
      </c>
      <c r="O219" s="53" t="s">
        <v>381</v>
      </c>
      <c r="P219" s="58">
        <v>0.71</v>
      </c>
      <c r="Q219" s="68">
        <v>0.71</v>
      </c>
      <c r="R219" s="170"/>
      <c r="S219" s="205"/>
      <c r="T219" s="213"/>
    </row>
    <row r="220" spans="2:20" ht="72.75" customHeight="1" x14ac:dyDescent="0.25">
      <c r="B220" s="157"/>
      <c r="C220" s="158"/>
      <c r="D220" s="176"/>
      <c r="E220" s="160"/>
      <c r="F220" s="181"/>
      <c r="G220" s="163"/>
      <c r="H220" s="177"/>
      <c r="I220" s="53" t="s">
        <v>204</v>
      </c>
      <c r="J220" s="53" t="s">
        <v>362</v>
      </c>
      <c r="K220" s="53" t="s">
        <v>204</v>
      </c>
      <c r="L220" s="53" t="s">
        <v>379</v>
      </c>
      <c r="M220" s="54">
        <v>1</v>
      </c>
      <c r="N220" s="53" t="s">
        <v>380</v>
      </c>
      <c r="O220" s="53" t="s">
        <v>382</v>
      </c>
      <c r="P220" s="58">
        <v>0.85</v>
      </c>
      <c r="Q220" s="68">
        <v>0.85</v>
      </c>
      <c r="R220" s="170"/>
      <c r="S220" s="205"/>
      <c r="T220" s="213"/>
    </row>
    <row r="221" spans="2:20" ht="72.75" customHeight="1" x14ac:dyDescent="0.25">
      <c r="B221" s="157"/>
      <c r="C221" s="158"/>
      <c r="D221" s="176"/>
      <c r="E221" s="160"/>
      <c r="F221" s="181"/>
      <c r="G221" s="163"/>
      <c r="H221" s="177"/>
      <c r="I221" s="53" t="s">
        <v>204</v>
      </c>
      <c r="J221" s="53" t="s">
        <v>362</v>
      </c>
      <c r="K221" s="53" t="s">
        <v>204</v>
      </c>
      <c r="L221" s="53" t="s">
        <v>379</v>
      </c>
      <c r="M221" s="54">
        <v>1</v>
      </c>
      <c r="N221" s="53" t="s">
        <v>380</v>
      </c>
      <c r="O221" s="53" t="s">
        <v>383</v>
      </c>
      <c r="P221" s="58">
        <v>0.97500000000000009</v>
      </c>
      <c r="Q221" s="68">
        <v>0.97500000000000009</v>
      </c>
      <c r="R221" s="170"/>
      <c r="S221" s="205"/>
      <c r="T221" s="213"/>
    </row>
    <row r="222" spans="2:20" ht="72.75" customHeight="1" x14ac:dyDescent="0.25">
      <c r="B222" s="157"/>
      <c r="C222" s="158"/>
      <c r="D222" s="176"/>
      <c r="E222" s="160"/>
      <c r="F222" s="181"/>
      <c r="G222" s="163"/>
      <c r="H222" s="177"/>
      <c r="I222" s="53" t="s">
        <v>204</v>
      </c>
      <c r="J222" s="53" t="s">
        <v>362</v>
      </c>
      <c r="K222" s="53" t="s">
        <v>204</v>
      </c>
      <c r="L222" s="53" t="s">
        <v>379</v>
      </c>
      <c r="M222" s="54">
        <v>1</v>
      </c>
      <c r="N222" s="53" t="s">
        <v>380</v>
      </c>
      <c r="O222" s="53" t="s">
        <v>384</v>
      </c>
      <c r="P222" s="58">
        <v>0.7</v>
      </c>
      <c r="Q222" s="68">
        <v>0.7</v>
      </c>
      <c r="R222" s="170"/>
      <c r="S222" s="205"/>
      <c r="T222" s="213"/>
    </row>
    <row r="223" spans="2:20" ht="72.75" customHeight="1" x14ac:dyDescent="0.25">
      <c r="B223" s="157"/>
      <c r="C223" s="158"/>
      <c r="D223" s="176"/>
      <c r="E223" s="160"/>
      <c r="F223" s="181"/>
      <c r="G223" s="163"/>
      <c r="H223" s="177"/>
      <c r="I223" s="53" t="s">
        <v>204</v>
      </c>
      <c r="J223" s="53" t="s">
        <v>362</v>
      </c>
      <c r="K223" s="53" t="s">
        <v>204</v>
      </c>
      <c r="L223" s="53" t="s">
        <v>379</v>
      </c>
      <c r="M223" s="54">
        <v>1</v>
      </c>
      <c r="N223" s="53" t="s">
        <v>380</v>
      </c>
      <c r="O223" s="53" t="s">
        <v>385</v>
      </c>
      <c r="P223" s="58">
        <v>0.96000000000000008</v>
      </c>
      <c r="Q223" s="68">
        <v>0.96000000000000008</v>
      </c>
      <c r="R223" s="170"/>
      <c r="S223" s="205"/>
      <c r="T223" s="213"/>
    </row>
    <row r="224" spans="2:20" ht="72.75" customHeight="1" x14ac:dyDescent="0.25">
      <c r="B224" s="157"/>
      <c r="C224" s="158"/>
      <c r="D224" s="176"/>
      <c r="E224" s="160"/>
      <c r="F224" s="181"/>
      <c r="G224" s="163"/>
      <c r="H224" s="177"/>
      <c r="I224" s="53" t="s">
        <v>204</v>
      </c>
      <c r="J224" s="53" t="s">
        <v>362</v>
      </c>
      <c r="K224" s="53" t="s">
        <v>204</v>
      </c>
      <c r="L224" s="53" t="s">
        <v>379</v>
      </c>
      <c r="M224" s="54">
        <v>1</v>
      </c>
      <c r="N224" s="53" t="s">
        <v>380</v>
      </c>
      <c r="O224" s="53" t="s">
        <v>386</v>
      </c>
      <c r="P224" s="58">
        <v>0.48</v>
      </c>
      <c r="Q224" s="68">
        <v>0.48</v>
      </c>
      <c r="R224" s="170"/>
      <c r="S224" s="205"/>
      <c r="T224" s="213"/>
    </row>
    <row r="225" spans="2:20" ht="72.75" customHeight="1" x14ac:dyDescent="0.25">
      <c r="B225" s="157"/>
      <c r="C225" s="158"/>
      <c r="D225" s="176"/>
      <c r="E225" s="160"/>
      <c r="F225" s="181"/>
      <c r="G225" s="163"/>
      <c r="H225" s="177"/>
      <c r="I225" s="53" t="s">
        <v>204</v>
      </c>
      <c r="J225" s="53" t="s">
        <v>362</v>
      </c>
      <c r="K225" s="53" t="s">
        <v>204</v>
      </c>
      <c r="L225" s="53" t="s">
        <v>306</v>
      </c>
      <c r="M225" s="54">
        <v>1</v>
      </c>
      <c r="N225" s="53" t="s">
        <v>307</v>
      </c>
      <c r="O225" s="53" t="s">
        <v>387</v>
      </c>
      <c r="P225" s="58">
        <v>0</v>
      </c>
      <c r="Q225" s="68">
        <v>0</v>
      </c>
      <c r="R225" s="170"/>
      <c r="S225" s="205"/>
      <c r="T225" s="213"/>
    </row>
    <row r="226" spans="2:20" ht="72.75" customHeight="1" x14ac:dyDescent="0.25">
      <c r="B226" s="157"/>
      <c r="C226" s="158"/>
      <c r="D226" s="176"/>
      <c r="E226" s="160"/>
      <c r="F226" s="181"/>
      <c r="G226" s="163"/>
      <c r="H226" s="177"/>
      <c r="I226" s="53" t="s">
        <v>204</v>
      </c>
      <c r="J226" s="53" t="s">
        <v>362</v>
      </c>
      <c r="K226" s="53" t="s">
        <v>204</v>
      </c>
      <c r="L226" s="53" t="s">
        <v>388</v>
      </c>
      <c r="M226" s="54">
        <v>1</v>
      </c>
      <c r="N226" s="53" t="s">
        <v>389</v>
      </c>
      <c r="O226" s="53" t="s">
        <v>390</v>
      </c>
      <c r="P226" s="58">
        <v>0.98499999999999988</v>
      </c>
      <c r="Q226" s="68">
        <v>0.98499999999999988</v>
      </c>
      <c r="R226" s="170"/>
      <c r="S226" s="205"/>
      <c r="T226" s="213"/>
    </row>
    <row r="227" spans="2:20" ht="72.75" customHeight="1" x14ac:dyDescent="0.25">
      <c r="B227" s="157"/>
      <c r="C227" s="158"/>
      <c r="D227" s="176"/>
      <c r="E227" s="160"/>
      <c r="F227" s="181"/>
      <c r="G227" s="163"/>
      <c r="H227" s="177"/>
      <c r="I227" s="53" t="s">
        <v>204</v>
      </c>
      <c r="J227" s="53" t="s">
        <v>362</v>
      </c>
      <c r="K227" s="53" t="s">
        <v>204</v>
      </c>
      <c r="L227" s="53" t="s">
        <v>391</v>
      </c>
      <c r="M227" s="54">
        <v>1</v>
      </c>
      <c r="N227" s="53" t="s">
        <v>392</v>
      </c>
      <c r="O227" s="53" t="s">
        <v>393</v>
      </c>
      <c r="P227" s="58">
        <v>0</v>
      </c>
      <c r="Q227" s="68">
        <v>0</v>
      </c>
      <c r="R227" s="170"/>
      <c r="S227" s="205"/>
      <c r="T227" s="213"/>
    </row>
    <row r="228" spans="2:20" ht="72.75" customHeight="1" x14ac:dyDescent="0.25">
      <c r="B228" s="157"/>
      <c r="C228" s="158"/>
      <c r="D228" s="176"/>
      <c r="E228" s="160"/>
      <c r="F228" s="181"/>
      <c r="G228" s="163"/>
      <c r="H228" s="177"/>
      <c r="I228" s="53" t="s">
        <v>204</v>
      </c>
      <c r="J228" s="53" t="s">
        <v>362</v>
      </c>
      <c r="K228" s="53" t="s">
        <v>204</v>
      </c>
      <c r="L228" s="53" t="s">
        <v>391</v>
      </c>
      <c r="M228" s="54">
        <v>1</v>
      </c>
      <c r="N228" s="53" t="s">
        <v>392</v>
      </c>
      <c r="O228" s="53" t="s">
        <v>394</v>
      </c>
      <c r="P228" s="58">
        <v>0</v>
      </c>
      <c r="Q228" s="68">
        <v>0</v>
      </c>
      <c r="R228" s="170"/>
      <c r="S228" s="205"/>
      <c r="T228" s="213"/>
    </row>
    <row r="229" spans="2:20" ht="72.75" customHeight="1" x14ac:dyDescent="0.25">
      <c r="B229" s="157"/>
      <c r="C229" s="158"/>
      <c r="D229" s="176"/>
      <c r="E229" s="160"/>
      <c r="F229" s="181"/>
      <c r="G229" s="163"/>
      <c r="H229" s="177"/>
      <c r="I229" s="53" t="s">
        <v>204</v>
      </c>
      <c r="J229" s="53" t="s">
        <v>362</v>
      </c>
      <c r="K229" s="53" t="s">
        <v>204</v>
      </c>
      <c r="L229" s="53" t="s">
        <v>395</v>
      </c>
      <c r="M229" s="54">
        <v>1</v>
      </c>
      <c r="N229" s="53" t="s">
        <v>396</v>
      </c>
      <c r="O229" s="53" t="s">
        <v>397</v>
      </c>
      <c r="P229" s="58">
        <v>0</v>
      </c>
      <c r="Q229" s="68">
        <v>0</v>
      </c>
      <c r="R229" s="170"/>
      <c r="S229" s="205"/>
      <c r="T229" s="213"/>
    </row>
    <row r="230" spans="2:20" ht="72.75" customHeight="1" x14ac:dyDescent="0.25">
      <c r="B230" s="157"/>
      <c r="C230" s="158"/>
      <c r="D230" s="176"/>
      <c r="E230" s="160"/>
      <c r="F230" s="181"/>
      <c r="G230" s="163"/>
      <c r="H230" s="177"/>
      <c r="I230" s="53" t="s">
        <v>204</v>
      </c>
      <c r="J230" s="53" t="s">
        <v>362</v>
      </c>
      <c r="K230" s="53" t="s">
        <v>204</v>
      </c>
      <c r="L230" s="53" t="s">
        <v>395</v>
      </c>
      <c r="M230" s="54">
        <v>1</v>
      </c>
      <c r="N230" s="53" t="s">
        <v>396</v>
      </c>
      <c r="O230" s="53" t="s">
        <v>398</v>
      </c>
      <c r="P230" s="58">
        <v>0</v>
      </c>
      <c r="Q230" s="68">
        <v>0</v>
      </c>
      <c r="R230" s="170"/>
      <c r="S230" s="205"/>
      <c r="T230" s="213"/>
    </row>
    <row r="231" spans="2:20" ht="72.75" customHeight="1" x14ac:dyDescent="0.25">
      <c r="B231" s="157"/>
      <c r="C231" s="158"/>
      <c r="D231" s="176"/>
      <c r="E231" s="160"/>
      <c r="F231" s="181"/>
      <c r="G231" s="163"/>
      <c r="H231" s="177"/>
      <c r="I231" s="53" t="s">
        <v>204</v>
      </c>
      <c r="J231" s="53" t="s">
        <v>399</v>
      </c>
      <c r="K231" s="53" t="s">
        <v>204</v>
      </c>
      <c r="L231" s="53" t="s">
        <v>348</v>
      </c>
      <c r="M231" s="54">
        <v>0.18</v>
      </c>
      <c r="N231" s="53" t="s">
        <v>295</v>
      </c>
      <c r="O231" s="53" t="s">
        <v>400</v>
      </c>
      <c r="P231" s="58" t="s">
        <v>114</v>
      </c>
      <c r="Q231" s="31"/>
      <c r="R231" s="170"/>
      <c r="S231" s="205"/>
      <c r="T231" s="213"/>
    </row>
    <row r="232" spans="2:20" ht="72.75" customHeight="1" x14ac:dyDescent="0.25">
      <c r="B232" s="157"/>
      <c r="C232" s="158"/>
      <c r="D232" s="176"/>
      <c r="E232" s="160"/>
      <c r="F232" s="181"/>
      <c r="G232" s="163"/>
      <c r="H232" s="177"/>
      <c r="I232" s="53" t="s">
        <v>204</v>
      </c>
      <c r="J232" s="53" t="s">
        <v>399</v>
      </c>
      <c r="K232" s="53" t="s">
        <v>204</v>
      </c>
      <c r="L232" s="53" t="s">
        <v>348</v>
      </c>
      <c r="M232" s="54">
        <v>4.3</v>
      </c>
      <c r="N232" s="53" t="s">
        <v>295</v>
      </c>
      <c r="O232" s="53" t="s">
        <v>401</v>
      </c>
      <c r="P232" s="58">
        <v>2.12</v>
      </c>
      <c r="Q232" s="31">
        <v>1.2</v>
      </c>
      <c r="R232" s="170"/>
      <c r="S232" s="205"/>
      <c r="T232" s="213"/>
    </row>
    <row r="233" spans="2:20" ht="72.75" customHeight="1" x14ac:dyDescent="0.25">
      <c r="B233" s="157"/>
      <c r="C233" s="158"/>
      <c r="D233" s="176"/>
      <c r="E233" s="160"/>
      <c r="F233" s="181"/>
      <c r="G233" s="163"/>
      <c r="H233" s="177"/>
      <c r="I233" s="53" t="s">
        <v>204</v>
      </c>
      <c r="J233" s="53" t="s">
        <v>399</v>
      </c>
      <c r="K233" s="53" t="s">
        <v>204</v>
      </c>
      <c r="L233" s="53" t="s">
        <v>348</v>
      </c>
      <c r="M233" s="54">
        <v>0.26</v>
      </c>
      <c r="N233" s="53" t="s">
        <v>295</v>
      </c>
      <c r="O233" s="53" t="s">
        <v>402</v>
      </c>
      <c r="P233" s="58" t="s">
        <v>114</v>
      </c>
      <c r="Q233" s="31"/>
      <c r="R233" s="170"/>
      <c r="S233" s="205"/>
      <c r="T233" s="213"/>
    </row>
    <row r="234" spans="2:20" ht="72.75" customHeight="1" x14ac:dyDescent="0.25">
      <c r="B234" s="157"/>
      <c r="C234" s="158"/>
      <c r="D234" s="176"/>
      <c r="E234" s="160"/>
      <c r="F234" s="181"/>
      <c r="G234" s="163"/>
      <c r="H234" s="177"/>
      <c r="I234" s="53" t="s">
        <v>204</v>
      </c>
      <c r="J234" s="53" t="s">
        <v>399</v>
      </c>
      <c r="K234" s="53" t="s">
        <v>204</v>
      </c>
      <c r="L234" s="53" t="s">
        <v>403</v>
      </c>
      <c r="M234" s="54">
        <v>1</v>
      </c>
      <c r="N234" s="53" t="s">
        <v>180</v>
      </c>
      <c r="O234" s="53" t="s">
        <v>404</v>
      </c>
      <c r="P234" s="58" t="s">
        <v>114</v>
      </c>
      <c r="Q234" s="31"/>
      <c r="R234" s="170"/>
      <c r="S234" s="205"/>
      <c r="T234" s="213"/>
    </row>
    <row r="235" spans="2:20" ht="72.75" customHeight="1" x14ac:dyDescent="0.25">
      <c r="B235" s="157"/>
      <c r="C235" s="158"/>
      <c r="D235" s="176"/>
      <c r="E235" s="160"/>
      <c r="F235" s="181"/>
      <c r="G235" s="163"/>
      <c r="H235" s="177"/>
      <c r="I235" s="53" t="s">
        <v>204</v>
      </c>
      <c r="J235" s="53" t="s">
        <v>399</v>
      </c>
      <c r="K235" s="53" t="s">
        <v>204</v>
      </c>
      <c r="L235" s="53" t="s">
        <v>403</v>
      </c>
      <c r="M235" s="54">
        <v>1</v>
      </c>
      <c r="N235" s="53" t="s">
        <v>180</v>
      </c>
      <c r="O235" s="53" t="s">
        <v>405</v>
      </c>
      <c r="P235" s="58" t="s">
        <v>114</v>
      </c>
      <c r="Q235" s="31"/>
      <c r="R235" s="170"/>
      <c r="S235" s="205"/>
      <c r="T235" s="213"/>
    </row>
    <row r="236" spans="2:20" ht="72.75" customHeight="1" x14ac:dyDescent="0.25">
      <c r="B236" s="157"/>
      <c r="C236" s="158"/>
      <c r="D236" s="176"/>
      <c r="E236" s="160"/>
      <c r="F236" s="181"/>
      <c r="G236" s="163"/>
      <c r="H236" s="177"/>
      <c r="I236" s="53" t="s">
        <v>204</v>
      </c>
      <c r="J236" s="53" t="s">
        <v>399</v>
      </c>
      <c r="K236" s="53" t="s">
        <v>204</v>
      </c>
      <c r="L236" s="53" t="s">
        <v>403</v>
      </c>
      <c r="M236" s="54">
        <v>1</v>
      </c>
      <c r="N236" s="53" t="s">
        <v>180</v>
      </c>
      <c r="O236" s="53" t="s">
        <v>406</v>
      </c>
      <c r="P236" s="58" t="s">
        <v>114</v>
      </c>
      <c r="Q236" s="31"/>
      <c r="R236" s="170"/>
      <c r="S236" s="205"/>
      <c r="T236" s="213"/>
    </row>
    <row r="237" spans="2:20" ht="72.75" customHeight="1" x14ac:dyDescent="0.25">
      <c r="B237" s="157"/>
      <c r="C237" s="158"/>
      <c r="D237" s="176"/>
      <c r="E237" s="160"/>
      <c r="F237" s="181"/>
      <c r="G237" s="163"/>
      <c r="H237" s="177"/>
      <c r="I237" s="53" t="s">
        <v>204</v>
      </c>
      <c r="J237" s="53" t="s">
        <v>399</v>
      </c>
      <c r="K237" s="53" t="s">
        <v>204</v>
      </c>
      <c r="L237" s="53" t="s">
        <v>403</v>
      </c>
      <c r="M237" s="54">
        <v>1</v>
      </c>
      <c r="N237" s="53" t="s">
        <v>180</v>
      </c>
      <c r="O237" s="53" t="s">
        <v>407</v>
      </c>
      <c r="P237" s="60" t="s">
        <v>114</v>
      </c>
      <c r="Q237" s="31"/>
      <c r="R237" s="170"/>
      <c r="S237" s="205"/>
      <c r="T237" s="213"/>
    </row>
    <row r="238" spans="2:20" ht="72.75" customHeight="1" x14ac:dyDescent="0.25">
      <c r="B238" s="157"/>
      <c r="C238" s="158"/>
      <c r="D238" s="176"/>
      <c r="E238" s="160"/>
      <c r="F238" s="181"/>
      <c r="G238" s="163"/>
      <c r="H238" s="177"/>
      <c r="I238" s="53" t="s">
        <v>204</v>
      </c>
      <c r="J238" s="53" t="s">
        <v>399</v>
      </c>
      <c r="K238" s="53" t="s">
        <v>204</v>
      </c>
      <c r="L238" s="53" t="s">
        <v>403</v>
      </c>
      <c r="M238" s="54">
        <v>2</v>
      </c>
      <c r="N238" s="53" t="s">
        <v>180</v>
      </c>
      <c r="O238" s="53" t="s">
        <v>408</v>
      </c>
      <c r="P238" s="60" t="s">
        <v>114</v>
      </c>
      <c r="Q238" s="31"/>
      <c r="R238" s="170"/>
      <c r="S238" s="205"/>
      <c r="T238" s="213"/>
    </row>
    <row r="239" spans="2:20" ht="72.75" customHeight="1" x14ac:dyDescent="0.25">
      <c r="B239" s="157"/>
      <c r="C239" s="158"/>
      <c r="D239" s="176"/>
      <c r="E239" s="160"/>
      <c r="F239" s="181"/>
      <c r="G239" s="163"/>
      <c r="H239" s="177"/>
      <c r="I239" s="53" t="s">
        <v>204</v>
      </c>
      <c r="J239" s="53" t="s">
        <v>399</v>
      </c>
      <c r="K239" s="53" t="s">
        <v>204</v>
      </c>
      <c r="L239" s="53" t="s">
        <v>66</v>
      </c>
      <c r="M239" s="54">
        <v>68.400000000000006</v>
      </c>
      <c r="N239" s="53" t="s">
        <v>259</v>
      </c>
      <c r="O239" s="53" t="s">
        <v>354</v>
      </c>
      <c r="P239" s="58">
        <v>68.400000000000006</v>
      </c>
      <c r="Q239" s="31">
        <v>1</v>
      </c>
      <c r="R239" s="170"/>
      <c r="S239" s="205"/>
      <c r="T239" s="213"/>
    </row>
    <row r="240" spans="2:20" ht="75" customHeight="1" x14ac:dyDescent="0.25">
      <c r="B240" s="157"/>
      <c r="C240" s="158"/>
      <c r="D240" s="176"/>
      <c r="E240" s="160"/>
      <c r="F240" s="181"/>
      <c r="G240" s="163"/>
      <c r="H240" s="177"/>
      <c r="I240" s="53" t="s">
        <v>204</v>
      </c>
      <c r="J240" s="53" t="s">
        <v>409</v>
      </c>
      <c r="K240" s="53" t="s">
        <v>204</v>
      </c>
      <c r="L240" s="53" t="s">
        <v>410</v>
      </c>
      <c r="M240" s="54">
        <v>1</v>
      </c>
      <c r="N240" s="53" t="s">
        <v>411</v>
      </c>
      <c r="O240" s="53" t="s">
        <v>412</v>
      </c>
      <c r="P240" s="58">
        <v>1</v>
      </c>
      <c r="Q240" s="31">
        <v>1</v>
      </c>
      <c r="R240" s="170"/>
      <c r="S240" s="205"/>
      <c r="T240" s="213"/>
    </row>
    <row r="241" spans="2:20" ht="111.75" customHeight="1" x14ac:dyDescent="0.25">
      <c r="B241" s="157"/>
      <c r="C241" s="158"/>
      <c r="D241" s="176"/>
      <c r="E241" s="160"/>
      <c r="F241" s="181"/>
      <c r="G241" s="163"/>
      <c r="H241" s="177"/>
      <c r="I241" s="53" t="s">
        <v>204</v>
      </c>
      <c r="J241" s="53" t="s">
        <v>409</v>
      </c>
      <c r="K241" s="53" t="s">
        <v>204</v>
      </c>
      <c r="L241" s="53" t="s">
        <v>413</v>
      </c>
      <c r="M241" s="54">
        <v>3</v>
      </c>
      <c r="N241" s="53" t="s">
        <v>180</v>
      </c>
      <c r="O241" s="53" t="s">
        <v>414</v>
      </c>
      <c r="P241" s="58">
        <v>0</v>
      </c>
      <c r="Q241" s="31">
        <v>0</v>
      </c>
      <c r="R241" s="170"/>
      <c r="S241" s="205"/>
      <c r="T241" s="213"/>
    </row>
    <row r="242" spans="2:20" ht="72.75" customHeight="1" x14ac:dyDescent="0.25">
      <c r="B242" s="157"/>
      <c r="C242" s="158"/>
      <c r="D242" s="176"/>
      <c r="E242" s="160"/>
      <c r="F242" s="181"/>
      <c r="G242" s="163"/>
      <c r="H242" s="177"/>
      <c r="I242" s="53" t="s">
        <v>204</v>
      </c>
      <c r="J242" s="53" t="s">
        <v>409</v>
      </c>
      <c r="K242" s="53" t="s">
        <v>204</v>
      </c>
      <c r="L242" s="53" t="s">
        <v>415</v>
      </c>
      <c r="M242" s="54">
        <v>1</v>
      </c>
      <c r="N242" s="53"/>
      <c r="O242" s="53" t="s">
        <v>416</v>
      </c>
      <c r="P242" s="58">
        <v>1</v>
      </c>
      <c r="Q242" s="31">
        <v>1</v>
      </c>
      <c r="R242" s="170"/>
      <c r="S242" s="205"/>
      <c r="T242" s="213"/>
    </row>
    <row r="243" spans="2:20" ht="72.75" customHeight="1" x14ac:dyDescent="0.25">
      <c r="B243" s="157"/>
      <c r="C243" s="158"/>
      <c r="D243" s="176"/>
      <c r="E243" s="160"/>
      <c r="F243" s="181"/>
      <c r="G243" s="163"/>
      <c r="H243" s="177"/>
      <c r="I243" s="53" t="s">
        <v>204</v>
      </c>
      <c r="J243" s="53" t="s">
        <v>409</v>
      </c>
      <c r="K243" s="53" t="s">
        <v>204</v>
      </c>
      <c r="L243" s="53" t="s">
        <v>417</v>
      </c>
      <c r="M243" s="54">
        <v>1</v>
      </c>
      <c r="N243" s="53" t="s">
        <v>103</v>
      </c>
      <c r="O243" s="53" t="s">
        <v>418</v>
      </c>
      <c r="P243" s="58">
        <v>1</v>
      </c>
      <c r="Q243" s="31">
        <v>1</v>
      </c>
      <c r="R243" s="170"/>
      <c r="S243" s="205"/>
      <c r="T243" s="213"/>
    </row>
    <row r="244" spans="2:20" ht="72.75" customHeight="1" x14ac:dyDescent="0.25">
      <c r="B244" s="157"/>
      <c r="C244" s="158"/>
      <c r="D244" s="176"/>
      <c r="E244" s="160"/>
      <c r="F244" s="181"/>
      <c r="G244" s="163"/>
      <c r="H244" s="177"/>
      <c r="I244" s="53" t="s">
        <v>204</v>
      </c>
      <c r="J244" s="53" t="s">
        <v>409</v>
      </c>
      <c r="K244" s="53" t="s">
        <v>204</v>
      </c>
      <c r="L244" s="53" t="s">
        <v>66</v>
      </c>
      <c r="M244" s="54">
        <v>138.9</v>
      </c>
      <c r="N244" s="53" t="s">
        <v>259</v>
      </c>
      <c r="O244" s="53" t="s">
        <v>419</v>
      </c>
      <c r="P244" s="58">
        <v>139</v>
      </c>
      <c r="Q244" s="31">
        <v>1</v>
      </c>
      <c r="R244" s="170"/>
      <c r="S244" s="205"/>
      <c r="T244" s="213"/>
    </row>
    <row r="245" spans="2:20" ht="72.75" customHeight="1" x14ac:dyDescent="0.25">
      <c r="B245" s="157"/>
      <c r="C245" s="158"/>
      <c r="D245" s="176"/>
      <c r="E245" s="160"/>
      <c r="F245" s="181"/>
      <c r="G245" s="163"/>
      <c r="H245" s="177"/>
      <c r="I245" s="53" t="s">
        <v>204</v>
      </c>
      <c r="J245" s="53" t="s">
        <v>420</v>
      </c>
      <c r="K245" s="53" t="s">
        <v>204</v>
      </c>
      <c r="L245" s="53" t="s">
        <v>348</v>
      </c>
      <c r="M245" s="54">
        <v>15</v>
      </c>
      <c r="N245" s="53" t="s">
        <v>250</v>
      </c>
      <c r="O245" s="53" t="s">
        <v>421</v>
      </c>
      <c r="P245" s="58">
        <v>7.5</v>
      </c>
      <c r="Q245" s="31">
        <v>1.2</v>
      </c>
      <c r="R245" s="170"/>
      <c r="S245" s="205"/>
      <c r="T245" s="213"/>
    </row>
    <row r="246" spans="2:20" ht="72.75" customHeight="1" x14ac:dyDescent="0.25">
      <c r="B246" s="157"/>
      <c r="C246" s="158"/>
      <c r="D246" s="176"/>
      <c r="E246" s="160"/>
      <c r="F246" s="181"/>
      <c r="G246" s="163"/>
      <c r="H246" s="177"/>
      <c r="I246" s="53" t="s">
        <v>204</v>
      </c>
      <c r="J246" s="53" t="s">
        <v>420</v>
      </c>
      <c r="K246" s="53" t="s">
        <v>204</v>
      </c>
      <c r="L246" s="53" t="s">
        <v>348</v>
      </c>
      <c r="M246" s="54">
        <v>8</v>
      </c>
      <c r="N246" s="53" t="s">
        <v>250</v>
      </c>
      <c r="O246" s="53" t="s">
        <v>422</v>
      </c>
      <c r="P246" s="58" t="s">
        <v>114</v>
      </c>
      <c r="Q246" s="31"/>
      <c r="R246" s="170"/>
      <c r="S246" s="205"/>
      <c r="T246" s="213"/>
    </row>
    <row r="247" spans="2:20" ht="72.75" customHeight="1" x14ac:dyDescent="0.25">
      <c r="B247" s="157"/>
      <c r="C247" s="158"/>
      <c r="D247" s="176"/>
      <c r="E247" s="160"/>
      <c r="F247" s="181"/>
      <c r="G247" s="163"/>
      <c r="H247" s="177"/>
      <c r="I247" s="53" t="s">
        <v>204</v>
      </c>
      <c r="J247" s="53" t="s">
        <v>420</v>
      </c>
      <c r="K247" s="53" t="s">
        <v>204</v>
      </c>
      <c r="L247" s="53" t="s">
        <v>348</v>
      </c>
      <c r="M247" s="54">
        <v>12</v>
      </c>
      <c r="N247" s="53" t="s">
        <v>250</v>
      </c>
      <c r="O247" s="53" t="s">
        <v>423</v>
      </c>
      <c r="P247" s="58">
        <v>1</v>
      </c>
      <c r="Q247" s="31">
        <v>1.2</v>
      </c>
      <c r="R247" s="170"/>
      <c r="S247" s="205"/>
      <c r="T247" s="213"/>
    </row>
    <row r="248" spans="2:20" ht="72.75" customHeight="1" x14ac:dyDescent="0.25">
      <c r="B248" s="157"/>
      <c r="C248" s="158"/>
      <c r="D248" s="176"/>
      <c r="E248" s="160"/>
      <c r="F248" s="181"/>
      <c r="G248" s="163"/>
      <c r="H248" s="177"/>
      <c r="I248" s="53" t="s">
        <v>204</v>
      </c>
      <c r="J248" s="53" t="s">
        <v>420</v>
      </c>
      <c r="K248" s="53" t="s">
        <v>204</v>
      </c>
      <c r="L248" s="53" t="s">
        <v>348</v>
      </c>
      <c r="M248" s="54">
        <v>3</v>
      </c>
      <c r="N248" s="53" t="s">
        <v>250</v>
      </c>
      <c r="O248" s="53" t="s">
        <v>424</v>
      </c>
      <c r="P248" s="58">
        <v>3</v>
      </c>
      <c r="Q248" s="66">
        <v>1</v>
      </c>
      <c r="R248" s="170"/>
      <c r="S248" s="205"/>
      <c r="T248" s="213"/>
    </row>
    <row r="249" spans="2:20" ht="72.75" customHeight="1" x14ac:dyDescent="0.25">
      <c r="B249" s="157"/>
      <c r="C249" s="158"/>
      <c r="D249" s="176"/>
      <c r="E249" s="160"/>
      <c r="F249" s="181"/>
      <c r="G249" s="163"/>
      <c r="H249" s="177"/>
      <c r="I249" s="53" t="s">
        <v>204</v>
      </c>
      <c r="J249" s="53" t="s">
        <v>420</v>
      </c>
      <c r="K249" s="53" t="s">
        <v>204</v>
      </c>
      <c r="L249" s="53" t="s">
        <v>348</v>
      </c>
      <c r="M249" s="54">
        <v>2.6</v>
      </c>
      <c r="N249" s="53" t="s">
        <v>250</v>
      </c>
      <c r="O249" s="53" t="s">
        <v>425</v>
      </c>
      <c r="P249" s="58">
        <v>2.6</v>
      </c>
      <c r="Q249" s="31">
        <v>1</v>
      </c>
      <c r="R249" s="170"/>
      <c r="S249" s="205"/>
      <c r="T249" s="213"/>
    </row>
    <row r="250" spans="2:20" ht="72.75" customHeight="1" x14ac:dyDescent="0.25">
      <c r="B250" s="157"/>
      <c r="C250" s="158"/>
      <c r="D250" s="176"/>
      <c r="E250" s="160"/>
      <c r="F250" s="181"/>
      <c r="G250" s="163"/>
      <c r="H250" s="177"/>
      <c r="I250" s="53" t="s">
        <v>204</v>
      </c>
      <c r="J250" s="53" t="s">
        <v>420</v>
      </c>
      <c r="K250" s="53" t="s">
        <v>204</v>
      </c>
      <c r="L250" s="53" t="s">
        <v>426</v>
      </c>
      <c r="M250" s="54">
        <v>1</v>
      </c>
      <c r="N250" s="53" t="s">
        <v>201</v>
      </c>
      <c r="O250" s="53" t="s">
        <v>427</v>
      </c>
      <c r="P250" s="58" t="s">
        <v>114</v>
      </c>
      <c r="Q250" s="31"/>
      <c r="R250" s="170"/>
      <c r="S250" s="205"/>
      <c r="T250" s="213"/>
    </row>
    <row r="251" spans="2:20" ht="72.75" customHeight="1" x14ac:dyDescent="0.25">
      <c r="B251" s="157"/>
      <c r="C251" s="158"/>
      <c r="D251" s="176"/>
      <c r="E251" s="160"/>
      <c r="F251" s="181"/>
      <c r="G251" s="163"/>
      <c r="H251" s="177"/>
      <c r="I251" s="53" t="s">
        <v>204</v>
      </c>
      <c r="J251" s="53" t="s">
        <v>420</v>
      </c>
      <c r="K251" s="53" t="s">
        <v>204</v>
      </c>
      <c r="L251" s="53" t="s">
        <v>66</v>
      </c>
      <c r="M251" s="54">
        <v>177.13</v>
      </c>
      <c r="N251" s="53" t="s">
        <v>259</v>
      </c>
      <c r="O251" s="53" t="s">
        <v>354</v>
      </c>
      <c r="P251" s="58">
        <v>177.13</v>
      </c>
      <c r="Q251" s="31">
        <v>1</v>
      </c>
      <c r="R251" s="170"/>
      <c r="S251" s="205"/>
      <c r="T251" s="213"/>
    </row>
    <row r="252" spans="2:20" ht="72.75" customHeight="1" x14ac:dyDescent="0.25">
      <c r="B252" s="157"/>
      <c r="C252" s="158"/>
      <c r="D252" s="176"/>
      <c r="E252" s="160"/>
      <c r="F252" s="181"/>
      <c r="G252" s="163"/>
      <c r="H252" s="177"/>
      <c r="I252" s="53" t="s">
        <v>204</v>
      </c>
      <c r="J252" s="53" t="s">
        <v>428</v>
      </c>
      <c r="K252" s="53" t="s">
        <v>204</v>
      </c>
      <c r="L252" s="53" t="s">
        <v>348</v>
      </c>
      <c r="M252" s="54">
        <v>1.8</v>
      </c>
      <c r="N252" s="53" t="s">
        <v>250</v>
      </c>
      <c r="O252" s="53" t="s">
        <v>429</v>
      </c>
      <c r="P252" s="58">
        <v>0.4</v>
      </c>
      <c r="Q252" s="69">
        <v>0.30674846625766872</v>
      </c>
      <c r="R252" s="170"/>
      <c r="S252" s="205"/>
      <c r="T252" s="213"/>
    </row>
    <row r="253" spans="2:20" ht="72.75" customHeight="1" x14ac:dyDescent="0.25">
      <c r="B253" s="157"/>
      <c r="C253" s="158"/>
      <c r="D253" s="176"/>
      <c r="E253" s="160"/>
      <c r="F253" s="181"/>
      <c r="G253" s="163"/>
      <c r="H253" s="177"/>
      <c r="I253" s="53" t="s">
        <v>204</v>
      </c>
      <c r="J253" s="53" t="s">
        <v>428</v>
      </c>
      <c r="K253" s="53" t="s">
        <v>204</v>
      </c>
      <c r="L253" s="53" t="s">
        <v>348</v>
      </c>
      <c r="M253" s="54">
        <v>6.6</v>
      </c>
      <c r="N253" s="53" t="s">
        <v>250</v>
      </c>
      <c r="O253" s="53" t="s">
        <v>430</v>
      </c>
      <c r="P253" s="58">
        <v>14.940000000000001</v>
      </c>
      <c r="Q253" s="69">
        <v>1.2</v>
      </c>
      <c r="R253" s="170"/>
      <c r="S253" s="205"/>
      <c r="T253" s="213"/>
    </row>
    <row r="254" spans="2:20" ht="72.75" customHeight="1" x14ac:dyDescent="0.25">
      <c r="B254" s="157"/>
      <c r="C254" s="158"/>
      <c r="D254" s="176"/>
      <c r="E254" s="160"/>
      <c r="F254" s="181"/>
      <c r="G254" s="163"/>
      <c r="H254" s="177"/>
      <c r="I254" s="53" t="s">
        <v>204</v>
      </c>
      <c r="J254" s="53" t="s">
        <v>428</v>
      </c>
      <c r="K254" s="53" t="s">
        <v>204</v>
      </c>
      <c r="L254" s="53" t="s">
        <v>348</v>
      </c>
      <c r="M254" s="54">
        <v>0.6</v>
      </c>
      <c r="N254" s="53" t="s">
        <v>250</v>
      </c>
      <c r="O254" s="53" t="s">
        <v>431</v>
      </c>
      <c r="P254" s="58">
        <v>0.6</v>
      </c>
      <c r="Q254" s="31">
        <v>0.99999999999999978</v>
      </c>
      <c r="R254" s="170"/>
      <c r="S254" s="205"/>
      <c r="T254" s="213"/>
    </row>
    <row r="255" spans="2:20" ht="72.75" customHeight="1" x14ac:dyDescent="0.25">
      <c r="B255" s="157"/>
      <c r="C255" s="158"/>
      <c r="D255" s="176"/>
      <c r="E255" s="160"/>
      <c r="F255" s="181"/>
      <c r="G255" s="163"/>
      <c r="H255" s="177"/>
      <c r="I255" s="53" t="s">
        <v>204</v>
      </c>
      <c r="J255" s="53" t="s">
        <v>428</v>
      </c>
      <c r="K255" s="53" t="s">
        <v>204</v>
      </c>
      <c r="L255" s="53" t="s">
        <v>348</v>
      </c>
      <c r="M255" s="54">
        <v>16</v>
      </c>
      <c r="N255" s="53" t="s">
        <v>250</v>
      </c>
      <c r="O255" s="53" t="s">
        <v>432</v>
      </c>
      <c r="P255" s="58">
        <v>5.36</v>
      </c>
      <c r="Q255" s="66">
        <v>0.53600000000000003</v>
      </c>
      <c r="R255" s="170"/>
      <c r="S255" s="205"/>
      <c r="T255" s="213"/>
    </row>
    <row r="256" spans="2:20" ht="72.75" customHeight="1" x14ac:dyDescent="0.25">
      <c r="B256" s="157"/>
      <c r="C256" s="158"/>
      <c r="D256" s="176"/>
      <c r="E256" s="160"/>
      <c r="F256" s="181"/>
      <c r="G256" s="163"/>
      <c r="H256" s="177"/>
      <c r="I256" s="53" t="s">
        <v>204</v>
      </c>
      <c r="J256" s="53" t="s">
        <v>428</v>
      </c>
      <c r="K256" s="53" t="s">
        <v>204</v>
      </c>
      <c r="L256" s="53" t="s">
        <v>433</v>
      </c>
      <c r="M256" s="67">
        <v>58</v>
      </c>
      <c r="N256" s="53" t="s">
        <v>434</v>
      </c>
      <c r="O256" s="53" t="s">
        <v>435</v>
      </c>
      <c r="P256" s="58">
        <v>50</v>
      </c>
      <c r="Q256" s="66">
        <v>0.86206896551724133</v>
      </c>
      <c r="R256" s="170"/>
      <c r="S256" s="205"/>
      <c r="T256" s="213"/>
    </row>
    <row r="257" spans="2:20" ht="72.75" customHeight="1" x14ac:dyDescent="0.25">
      <c r="B257" s="157"/>
      <c r="C257" s="158"/>
      <c r="D257" s="176"/>
      <c r="E257" s="160"/>
      <c r="F257" s="181"/>
      <c r="G257" s="163"/>
      <c r="H257" s="177"/>
      <c r="I257" s="53" t="s">
        <v>204</v>
      </c>
      <c r="J257" s="53" t="s">
        <v>428</v>
      </c>
      <c r="K257" s="53" t="s">
        <v>204</v>
      </c>
      <c r="L257" s="53" t="s">
        <v>436</v>
      </c>
      <c r="M257" s="54">
        <v>2</v>
      </c>
      <c r="N257" s="53" t="s">
        <v>302</v>
      </c>
      <c r="O257" s="53" t="s">
        <v>437</v>
      </c>
      <c r="P257" s="58">
        <v>0</v>
      </c>
      <c r="Q257" s="31">
        <v>0</v>
      </c>
      <c r="R257" s="170"/>
      <c r="S257" s="205"/>
      <c r="T257" s="213"/>
    </row>
    <row r="258" spans="2:20" ht="72.75" customHeight="1" x14ac:dyDescent="0.25">
      <c r="B258" s="157"/>
      <c r="C258" s="158"/>
      <c r="D258" s="176"/>
      <c r="E258" s="160"/>
      <c r="F258" s="181"/>
      <c r="G258" s="163"/>
      <c r="H258" s="177"/>
      <c r="I258" s="53" t="s">
        <v>204</v>
      </c>
      <c r="J258" s="53" t="s">
        <v>428</v>
      </c>
      <c r="K258" s="53" t="s">
        <v>204</v>
      </c>
      <c r="L258" s="53" t="s">
        <v>436</v>
      </c>
      <c r="M258" s="54">
        <v>3</v>
      </c>
      <c r="N258" s="53" t="s">
        <v>302</v>
      </c>
      <c r="O258" s="53" t="s">
        <v>438</v>
      </c>
      <c r="P258" s="58">
        <v>4.1099999999999994</v>
      </c>
      <c r="Q258" s="68">
        <v>1.2</v>
      </c>
      <c r="R258" s="170"/>
      <c r="S258" s="205"/>
      <c r="T258" s="213"/>
    </row>
    <row r="259" spans="2:20" ht="72.75" customHeight="1" x14ac:dyDescent="0.25">
      <c r="B259" s="157"/>
      <c r="C259" s="158"/>
      <c r="D259" s="176"/>
      <c r="E259" s="160"/>
      <c r="F259" s="181"/>
      <c r="G259" s="163"/>
      <c r="H259" s="177"/>
      <c r="I259" s="53" t="s">
        <v>204</v>
      </c>
      <c r="J259" s="53" t="s">
        <v>428</v>
      </c>
      <c r="K259" s="53" t="s">
        <v>204</v>
      </c>
      <c r="L259" s="53" t="s">
        <v>436</v>
      </c>
      <c r="M259" s="54">
        <v>1</v>
      </c>
      <c r="N259" s="53" t="s">
        <v>302</v>
      </c>
      <c r="O259" s="53" t="s">
        <v>439</v>
      </c>
      <c r="P259" s="58">
        <v>1</v>
      </c>
      <c r="Q259" s="31">
        <v>1</v>
      </c>
      <c r="R259" s="170"/>
      <c r="S259" s="205"/>
      <c r="T259" s="213"/>
    </row>
    <row r="260" spans="2:20" ht="72.75" customHeight="1" x14ac:dyDescent="0.25">
      <c r="B260" s="157"/>
      <c r="C260" s="158"/>
      <c r="D260" s="176"/>
      <c r="E260" s="160"/>
      <c r="F260" s="181"/>
      <c r="G260" s="163"/>
      <c r="H260" s="177"/>
      <c r="I260" s="53" t="s">
        <v>204</v>
      </c>
      <c r="J260" s="53" t="s">
        <v>428</v>
      </c>
      <c r="K260" s="53" t="s">
        <v>204</v>
      </c>
      <c r="L260" s="53" t="s">
        <v>436</v>
      </c>
      <c r="M260" s="54">
        <v>1</v>
      </c>
      <c r="N260" s="53" t="s">
        <v>302</v>
      </c>
      <c r="O260" s="53" t="s">
        <v>440</v>
      </c>
      <c r="P260" s="58">
        <v>1</v>
      </c>
      <c r="Q260" s="68">
        <v>1.006711409395973</v>
      </c>
      <c r="R260" s="170"/>
      <c r="S260" s="205"/>
      <c r="T260" s="213"/>
    </row>
    <row r="261" spans="2:20" ht="72.75" customHeight="1" x14ac:dyDescent="0.25">
      <c r="B261" s="157"/>
      <c r="C261" s="158"/>
      <c r="D261" s="176"/>
      <c r="E261" s="160"/>
      <c r="F261" s="181"/>
      <c r="G261" s="163"/>
      <c r="H261" s="177"/>
      <c r="I261" s="53" t="s">
        <v>204</v>
      </c>
      <c r="J261" s="53" t="s">
        <v>428</v>
      </c>
      <c r="K261" s="53" t="s">
        <v>204</v>
      </c>
      <c r="L261" s="53" t="s">
        <v>433</v>
      </c>
      <c r="M261" s="54">
        <v>30</v>
      </c>
      <c r="N261" s="53" t="s">
        <v>434</v>
      </c>
      <c r="O261" s="53" t="s">
        <v>441</v>
      </c>
      <c r="P261" s="58">
        <v>17</v>
      </c>
      <c r="Q261" s="69">
        <v>0.56666666666666665</v>
      </c>
      <c r="R261" s="170"/>
      <c r="S261" s="205"/>
      <c r="T261" s="213"/>
    </row>
    <row r="262" spans="2:20" ht="72.75" customHeight="1" x14ac:dyDescent="0.25">
      <c r="B262" s="157"/>
      <c r="C262" s="158"/>
      <c r="D262" s="176"/>
      <c r="E262" s="160"/>
      <c r="F262" s="181"/>
      <c r="G262" s="163"/>
      <c r="H262" s="177"/>
      <c r="I262" s="53" t="s">
        <v>204</v>
      </c>
      <c r="J262" s="53" t="s">
        <v>428</v>
      </c>
      <c r="K262" s="53" t="s">
        <v>204</v>
      </c>
      <c r="L262" s="53" t="s">
        <v>66</v>
      </c>
      <c r="M262" s="54">
        <v>257</v>
      </c>
      <c r="N262" s="53" t="s">
        <v>259</v>
      </c>
      <c r="O262" s="53" t="s">
        <v>354</v>
      </c>
      <c r="P262" s="58">
        <v>257</v>
      </c>
      <c r="Q262" s="31">
        <v>1</v>
      </c>
      <c r="R262" s="170"/>
      <c r="S262" s="205"/>
      <c r="T262" s="213"/>
    </row>
    <row r="263" spans="2:20" ht="72.75" customHeight="1" x14ac:dyDescent="0.25">
      <c r="B263" s="157"/>
      <c r="C263" s="158"/>
      <c r="D263" s="176"/>
      <c r="E263" s="160"/>
      <c r="F263" s="181"/>
      <c r="G263" s="163"/>
      <c r="H263" s="177"/>
      <c r="I263" s="53" t="s">
        <v>204</v>
      </c>
      <c r="J263" s="53" t="s">
        <v>205</v>
      </c>
      <c r="K263" s="53" t="s">
        <v>204</v>
      </c>
      <c r="L263" s="53" t="s">
        <v>442</v>
      </c>
      <c r="M263" s="70">
        <v>1</v>
      </c>
      <c r="N263" s="53" t="s">
        <v>443</v>
      </c>
      <c r="O263" s="53" t="s">
        <v>444</v>
      </c>
      <c r="P263" s="58" t="s">
        <v>114</v>
      </c>
      <c r="Q263" s="31"/>
      <c r="R263" s="170"/>
      <c r="S263" s="205"/>
      <c r="T263" s="213"/>
    </row>
    <row r="264" spans="2:20" ht="72.75" customHeight="1" x14ac:dyDescent="0.25">
      <c r="B264" s="157"/>
      <c r="C264" s="158"/>
      <c r="D264" s="176"/>
      <c r="E264" s="160"/>
      <c r="F264" s="181"/>
      <c r="G264" s="163"/>
      <c r="H264" s="177"/>
      <c r="I264" s="53" t="s">
        <v>204</v>
      </c>
      <c r="J264" s="53" t="s">
        <v>445</v>
      </c>
      <c r="K264" s="53" t="s">
        <v>204</v>
      </c>
      <c r="L264" s="53" t="s">
        <v>348</v>
      </c>
      <c r="M264" s="54">
        <f>28.8026590005376-7.66</f>
        <v>21.142659000537599</v>
      </c>
      <c r="N264" s="53" t="s">
        <v>250</v>
      </c>
      <c r="O264" s="53" t="s">
        <v>446</v>
      </c>
      <c r="P264" s="58">
        <v>21.142659000537602</v>
      </c>
      <c r="Q264" s="31">
        <v>0</v>
      </c>
      <c r="R264" s="170"/>
      <c r="S264" s="205"/>
      <c r="T264" s="213"/>
    </row>
    <row r="265" spans="2:20" ht="72.75" customHeight="1" x14ac:dyDescent="0.25">
      <c r="B265" s="157"/>
      <c r="C265" s="158"/>
      <c r="D265" s="176"/>
      <c r="E265" s="160"/>
      <c r="F265" s="181"/>
      <c r="G265" s="163"/>
      <c r="H265" s="177"/>
      <c r="I265" s="53" t="s">
        <v>204</v>
      </c>
      <c r="J265" s="53" t="s">
        <v>445</v>
      </c>
      <c r="K265" s="53" t="s">
        <v>204</v>
      </c>
      <c r="L265" s="53" t="s">
        <v>348</v>
      </c>
      <c r="M265" s="54">
        <f>37.6746901920731-3.9-5.97</f>
        <v>27.804690192073103</v>
      </c>
      <c r="N265" s="53" t="s">
        <v>250</v>
      </c>
      <c r="O265" s="53" t="s">
        <v>447</v>
      </c>
      <c r="P265" s="58">
        <v>27.804690192073121</v>
      </c>
      <c r="Q265" s="69">
        <v>0.61231472758797789</v>
      </c>
      <c r="R265" s="170"/>
      <c r="S265" s="205"/>
      <c r="T265" s="213"/>
    </row>
    <row r="266" spans="2:20" ht="72.75" customHeight="1" x14ac:dyDescent="0.25">
      <c r="B266" s="157"/>
      <c r="C266" s="158"/>
      <c r="D266" s="176"/>
      <c r="E266" s="160"/>
      <c r="F266" s="181"/>
      <c r="G266" s="163"/>
      <c r="H266" s="177"/>
      <c r="I266" s="53" t="s">
        <v>204</v>
      </c>
      <c r="J266" s="53" t="s">
        <v>445</v>
      </c>
      <c r="K266" s="53" t="s">
        <v>204</v>
      </c>
      <c r="L266" s="53" t="s">
        <v>348</v>
      </c>
      <c r="M266" s="54">
        <f>17.7276039108432+4.27</f>
        <v>21.9976039108432</v>
      </c>
      <c r="N266" s="53" t="s">
        <v>250</v>
      </c>
      <c r="O266" s="53" t="s">
        <v>448</v>
      </c>
      <c r="P266" s="58">
        <v>21.997603910843239</v>
      </c>
      <c r="Q266" s="69">
        <v>1.2</v>
      </c>
      <c r="R266" s="170"/>
      <c r="S266" s="205"/>
      <c r="T266" s="213"/>
    </row>
    <row r="267" spans="2:20" ht="72.75" customHeight="1" x14ac:dyDescent="0.25">
      <c r="B267" s="157"/>
      <c r="C267" s="158"/>
      <c r="D267" s="176"/>
      <c r="E267" s="160"/>
      <c r="F267" s="181"/>
      <c r="G267" s="163"/>
      <c r="H267" s="177"/>
      <c r="I267" s="53" t="s">
        <v>204</v>
      </c>
      <c r="J267" s="53" t="s">
        <v>445</v>
      </c>
      <c r="K267" s="53" t="s">
        <v>204</v>
      </c>
      <c r="L267" s="53" t="s">
        <v>348</v>
      </c>
      <c r="M267" s="54">
        <f>45.3716733616716-10.62</f>
        <v>34.7516733616716</v>
      </c>
      <c r="N267" s="53" t="s">
        <v>250</v>
      </c>
      <c r="O267" s="53" t="s">
        <v>449</v>
      </c>
      <c r="P267" s="58">
        <v>34.751673361671635</v>
      </c>
      <c r="Q267" s="69">
        <v>1.2</v>
      </c>
      <c r="R267" s="170"/>
      <c r="S267" s="205"/>
      <c r="T267" s="213"/>
    </row>
    <row r="268" spans="2:20" ht="72.75" customHeight="1" x14ac:dyDescent="0.25">
      <c r="B268" s="157"/>
      <c r="C268" s="158"/>
      <c r="D268" s="176"/>
      <c r="E268" s="160"/>
      <c r="F268" s="181"/>
      <c r="G268" s="163"/>
      <c r="H268" s="177"/>
      <c r="I268" s="53" t="s">
        <v>204</v>
      </c>
      <c r="J268" s="53" t="s">
        <v>445</v>
      </c>
      <c r="K268" s="53" t="s">
        <v>204</v>
      </c>
      <c r="L268" s="53" t="s">
        <v>348</v>
      </c>
      <c r="M268" s="54">
        <f>16.1966507354543+5.51</f>
        <v>21.706650735454296</v>
      </c>
      <c r="N268" s="53" t="s">
        <v>250</v>
      </c>
      <c r="O268" s="53" t="s">
        <v>450</v>
      </c>
      <c r="P268" s="58">
        <v>21.707846476265132</v>
      </c>
      <c r="Q268" s="69">
        <v>1.2</v>
      </c>
      <c r="R268" s="170"/>
      <c r="S268" s="205"/>
      <c r="T268" s="213"/>
    </row>
    <row r="269" spans="2:20" ht="72.75" customHeight="1" x14ac:dyDescent="0.25">
      <c r="B269" s="157"/>
      <c r="C269" s="158"/>
      <c r="D269" s="176"/>
      <c r="E269" s="160"/>
      <c r="F269" s="181"/>
      <c r="G269" s="163"/>
      <c r="H269" s="177"/>
      <c r="I269" s="53" t="s">
        <v>204</v>
      </c>
      <c r="J269" s="53" t="s">
        <v>445</v>
      </c>
      <c r="K269" s="53" t="s">
        <v>204</v>
      </c>
      <c r="L269" s="53" t="s">
        <v>348</v>
      </c>
      <c r="M269" s="54">
        <v>7.24</v>
      </c>
      <c r="N269" s="53" t="s">
        <v>295</v>
      </c>
      <c r="O269" s="53" t="s">
        <v>451</v>
      </c>
      <c r="P269" s="58">
        <v>7.2423380988171981</v>
      </c>
      <c r="Q269" s="60">
        <v>0</v>
      </c>
      <c r="R269" s="170"/>
      <c r="S269" s="205"/>
      <c r="T269" s="213"/>
    </row>
    <row r="270" spans="2:20" ht="72.75" customHeight="1" x14ac:dyDescent="0.25">
      <c r="B270" s="157"/>
      <c r="C270" s="158"/>
      <c r="D270" s="176"/>
      <c r="E270" s="160"/>
      <c r="F270" s="181"/>
      <c r="G270" s="163"/>
      <c r="H270" s="177"/>
      <c r="I270" s="53" t="s">
        <v>204</v>
      </c>
      <c r="J270" s="53" t="s">
        <v>445</v>
      </c>
      <c r="K270" s="53" t="s">
        <v>204</v>
      </c>
      <c r="L270" s="53" t="s">
        <v>348</v>
      </c>
      <c r="M270" s="54">
        <v>7.43</v>
      </c>
      <c r="N270" s="53" t="s">
        <v>295</v>
      </c>
      <c r="O270" s="53" t="s">
        <v>452</v>
      </c>
      <c r="P270" s="58">
        <v>7.425783183103138</v>
      </c>
      <c r="Q270" s="69">
        <v>0.39426627840153056</v>
      </c>
      <c r="R270" s="170"/>
      <c r="S270" s="205"/>
      <c r="T270" s="213"/>
    </row>
    <row r="271" spans="2:20" ht="72.75" customHeight="1" x14ac:dyDescent="0.25">
      <c r="B271" s="157"/>
      <c r="C271" s="158"/>
      <c r="D271" s="176"/>
      <c r="E271" s="160"/>
      <c r="F271" s="181"/>
      <c r="G271" s="163"/>
      <c r="H271" s="177"/>
      <c r="I271" s="53" t="s">
        <v>204</v>
      </c>
      <c r="J271" s="53" t="s">
        <v>445</v>
      </c>
      <c r="K271" s="53" t="s">
        <v>204</v>
      </c>
      <c r="L271" s="53" t="s">
        <v>66</v>
      </c>
      <c r="M271" s="54">
        <v>465</v>
      </c>
      <c r="N271" s="53" t="s">
        <v>259</v>
      </c>
      <c r="O271" s="53" t="s">
        <v>354</v>
      </c>
      <c r="P271" s="58">
        <v>465</v>
      </c>
      <c r="Q271" s="31">
        <v>1</v>
      </c>
      <c r="R271" s="170"/>
      <c r="S271" s="205"/>
      <c r="T271" s="213"/>
    </row>
    <row r="272" spans="2:20" ht="93" customHeight="1" x14ac:dyDescent="0.25">
      <c r="B272" s="157"/>
      <c r="C272" s="158"/>
      <c r="D272" s="176"/>
      <c r="E272" s="160"/>
      <c r="F272" s="181"/>
      <c r="G272" s="163"/>
      <c r="H272" s="177" t="s">
        <v>453</v>
      </c>
      <c r="I272" s="55" t="s">
        <v>220</v>
      </c>
      <c r="J272" s="55"/>
      <c r="K272" s="55" t="s">
        <v>220</v>
      </c>
      <c r="L272" s="55" t="s">
        <v>221</v>
      </c>
      <c r="M272" s="56">
        <v>33</v>
      </c>
      <c r="N272" s="55" t="s">
        <v>222</v>
      </c>
      <c r="O272" s="55" t="s">
        <v>223</v>
      </c>
      <c r="P272" s="26">
        <v>26</v>
      </c>
      <c r="Q272" s="28">
        <v>0.96296296296296291</v>
      </c>
      <c r="R272" s="57">
        <f>+AVERAGE(Q272)</f>
        <v>0.96296296296296291</v>
      </c>
      <c r="S272" s="207">
        <f>AVERAGE(R272:R346)</f>
        <v>0.91067389968164425</v>
      </c>
      <c r="T272" s="213"/>
    </row>
    <row r="273" spans="2:20" ht="97.5" customHeight="1" x14ac:dyDescent="0.25">
      <c r="B273" s="157"/>
      <c r="C273" s="158"/>
      <c r="D273" s="176"/>
      <c r="E273" s="160"/>
      <c r="F273" s="181"/>
      <c r="G273" s="163"/>
      <c r="H273" s="177"/>
      <c r="I273" s="33" t="s">
        <v>33</v>
      </c>
      <c r="J273" s="33"/>
      <c r="K273" s="33" t="s">
        <v>98</v>
      </c>
      <c r="L273" s="33" t="s">
        <v>454</v>
      </c>
      <c r="M273" s="71">
        <v>12</v>
      </c>
      <c r="N273" s="33" t="s">
        <v>455</v>
      </c>
      <c r="O273" s="33" t="s">
        <v>109</v>
      </c>
      <c r="P273" s="36">
        <v>1</v>
      </c>
      <c r="Q273" s="36">
        <v>1</v>
      </c>
      <c r="R273" s="170">
        <f>AVERAGE(Q273:Q289)</f>
        <v>0.93965396825396819</v>
      </c>
      <c r="S273" s="207"/>
      <c r="T273" s="213"/>
    </row>
    <row r="274" spans="2:20" ht="108.75" customHeight="1" x14ac:dyDescent="0.25">
      <c r="B274" s="157"/>
      <c r="C274" s="158"/>
      <c r="D274" s="176"/>
      <c r="E274" s="160"/>
      <c r="F274" s="181"/>
      <c r="G274" s="163"/>
      <c r="H274" s="177"/>
      <c r="I274" s="33" t="s">
        <v>33</v>
      </c>
      <c r="J274" s="33"/>
      <c r="K274" s="33" t="s">
        <v>238</v>
      </c>
      <c r="L274" s="33" t="s">
        <v>456</v>
      </c>
      <c r="M274" s="72">
        <v>20</v>
      </c>
      <c r="N274" s="33" t="s">
        <v>457</v>
      </c>
      <c r="O274" s="33" t="s">
        <v>146</v>
      </c>
      <c r="P274" s="58">
        <v>0</v>
      </c>
      <c r="Q274" s="60">
        <v>0</v>
      </c>
      <c r="R274" s="170"/>
      <c r="S274" s="207"/>
      <c r="T274" s="213"/>
    </row>
    <row r="275" spans="2:20" ht="104.25" customHeight="1" x14ac:dyDescent="0.25">
      <c r="B275" s="157"/>
      <c r="C275" s="158"/>
      <c r="D275" s="176"/>
      <c r="E275" s="160"/>
      <c r="F275" s="181"/>
      <c r="G275" s="163"/>
      <c r="H275" s="177"/>
      <c r="I275" s="33" t="s">
        <v>33</v>
      </c>
      <c r="J275" s="33"/>
      <c r="K275" s="33" t="s">
        <v>172</v>
      </c>
      <c r="L275" s="33" t="s">
        <v>458</v>
      </c>
      <c r="M275" s="72">
        <v>800</v>
      </c>
      <c r="N275" s="33" t="s">
        <v>459</v>
      </c>
      <c r="O275" s="33" t="s">
        <v>460</v>
      </c>
      <c r="P275" s="58">
        <v>880</v>
      </c>
      <c r="Q275" s="31">
        <v>1.1000000000000001</v>
      </c>
      <c r="R275" s="170"/>
      <c r="S275" s="207"/>
      <c r="T275" s="213"/>
    </row>
    <row r="276" spans="2:20" ht="90.75" customHeight="1" x14ac:dyDescent="0.25">
      <c r="B276" s="157"/>
      <c r="C276" s="158"/>
      <c r="D276" s="176"/>
      <c r="E276" s="160"/>
      <c r="F276" s="181"/>
      <c r="G276" s="163"/>
      <c r="H276" s="177"/>
      <c r="I276" s="33" t="s">
        <v>33</v>
      </c>
      <c r="J276" s="33"/>
      <c r="K276" s="33" t="s">
        <v>172</v>
      </c>
      <c r="L276" s="33" t="s">
        <v>461</v>
      </c>
      <c r="M276" s="71">
        <v>24</v>
      </c>
      <c r="N276" s="33" t="s">
        <v>462</v>
      </c>
      <c r="O276" s="33" t="s">
        <v>463</v>
      </c>
      <c r="P276" s="58">
        <v>41</v>
      </c>
      <c r="Q276" s="68">
        <v>1.2</v>
      </c>
      <c r="R276" s="170"/>
      <c r="S276" s="207"/>
      <c r="T276" s="213"/>
    </row>
    <row r="277" spans="2:20" ht="107.25" customHeight="1" x14ac:dyDescent="0.25">
      <c r="B277" s="157"/>
      <c r="C277" s="158"/>
      <c r="D277" s="176"/>
      <c r="E277" s="160"/>
      <c r="F277" s="181"/>
      <c r="G277" s="163"/>
      <c r="H277" s="177"/>
      <c r="I277" s="33" t="s">
        <v>33</v>
      </c>
      <c r="J277" s="33"/>
      <c r="K277" s="33" t="s">
        <v>172</v>
      </c>
      <c r="L277" s="33" t="s">
        <v>464</v>
      </c>
      <c r="M277" s="72">
        <v>200</v>
      </c>
      <c r="N277" s="33" t="s">
        <v>459</v>
      </c>
      <c r="O277" s="33" t="s">
        <v>465</v>
      </c>
      <c r="P277" s="58" t="s">
        <v>114</v>
      </c>
      <c r="Q277" s="31"/>
      <c r="R277" s="170"/>
      <c r="S277" s="207"/>
      <c r="T277" s="213"/>
    </row>
    <row r="278" spans="2:20" ht="169.5" customHeight="1" x14ac:dyDescent="0.25">
      <c r="B278" s="157"/>
      <c r="C278" s="158"/>
      <c r="D278" s="176"/>
      <c r="E278" s="160"/>
      <c r="F278" s="181"/>
      <c r="G278" s="163"/>
      <c r="H278" s="177"/>
      <c r="I278" s="33" t="s">
        <v>33</v>
      </c>
      <c r="J278" s="33"/>
      <c r="K278" s="33" t="s">
        <v>172</v>
      </c>
      <c r="L278" s="33" t="s">
        <v>466</v>
      </c>
      <c r="M278" s="71">
        <v>4</v>
      </c>
      <c r="N278" s="33" t="s">
        <v>467</v>
      </c>
      <c r="O278" s="33" t="s">
        <v>468</v>
      </c>
      <c r="P278" s="58">
        <v>2</v>
      </c>
      <c r="Q278" s="68">
        <v>0.66666666666666663</v>
      </c>
      <c r="R278" s="170"/>
      <c r="S278" s="207"/>
      <c r="T278" s="213"/>
    </row>
    <row r="279" spans="2:20" ht="123" customHeight="1" x14ac:dyDescent="0.25">
      <c r="B279" s="157"/>
      <c r="C279" s="158" t="s">
        <v>469</v>
      </c>
      <c r="D279" s="176" t="s">
        <v>470</v>
      </c>
      <c r="E279" s="158" t="s">
        <v>470</v>
      </c>
      <c r="F279" s="158" t="s">
        <v>471</v>
      </c>
      <c r="G279" s="163"/>
      <c r="H279" s="177"/>
      <c r="I279" s="33" t="s">
        <v>33</v>
      </c>
      <c r="J279" s="33"/>
      <c r="K279" s="33" t="s">
        <v>172</v>
      </c>
      <c r="L279" s="33" t="s">
        <v>472</v>
      </c>
      <c r="M279" s="72">
        <v>20</v>
      </c>
      <c r="N279" s="33" t="s">
        <v>473</v>
      </c>
      <c r="O279" s="33" t="s">
        <v>474</v>
      </c>
      <c r="P279" s="58">
        <v>58</v>
      </c>
      <c r="Q279" s="31">
        <v>1.2</v>
      </c>
      <c r="R279" s="170"/>
      <c r="S279" s="207"/>
      <c r="T279" s="213"/>
    </row>
    <row r="280" spans="2:20" ht="123" customHeight="1" x14ac:dyDescent="0.25">
      <c r="B280" s="157"/>
      <c r="C280" s="158"/>
      <c r="D280" s="176"/>
      <c r="E280" s="158"/>
      <c r="F280" s="158"/>
      <c r="G280" s="163"/>
      <c r="H280" s="177"/>
      <c r="I280" s="33" t="s">
        <v>33</v>
      </c>
      <c r="J280" s="33"/>
      <c r="K280" s="33" t="s">
        <v>172</v>
      </c>
      <c r="L280" s="33" t="s">
        <v>466</v>
      </c>
      <c r="M280" s="71">
        <v>12</v>
      </c>
      <c r="N280" s="33" t="s">
        <v>467</v>
      </c>
      <c r="O280" s="33" t="s">
        <v>475</v>
      </c>
      <c r="P280" s="58">
        <v>23</v>
      </c>
      <c r="Q280" s="31">
        <v>1.2</v>
      </c>
      <c r="R280" s="170"/>
      <c r="S280" s="207"/>
      <c r="T280" s="213"/>
    </row>
    <row r="281" spans="2:20" ht="123" customHeight="1" x14ac:dyDescent="0.25">
      <c r="B281" s="157"/>
      <c r="C281" s="158"/>
      <c r="D281" s="176"/>
      <c r="E281" s="158"/>
      <c r="F281" s="158"/>
      <c r="G281" s="163"/>
      <c r="H281" s="177"/>
      <c r="I281" s="33" t="s">
        <v>33</v>
      </c>
      <c r="J281" s="33"/>
      <c r="K281" s="33" t="s">
        <v>172</v>
      </c>
      <c r="L281" s="33" t="s">
        <v>456</v>
      </c>
      <c r="M281" s="72">
        <v>20</v>
      </c>
      <c r="N281" s="33" t="s">
        <v>457</v>
      </c>
      <c r="O281" s="33" t="s">
        <v>476</v>
      </c>
      <c r="P281" s="58">
        <v>33</v>
      </c>
      <c r="Q281" s="31">
        <v>1.2</v>
      </c>
      <c r="R281" s="170"/>
      <c r="S281" s="207"/>
      <c r="T281" s="213"/>
    </row>
    <row r="282" spans="2:20" ht="77.25" customHeight="1" x14ac:dyDescent="0.25">
      <c r="B282" s="157"/>
      <c r="C282" s="158"/>
      <c r="D282" s="176"/>
      <c r="E282" s="158"/>
      <c r="F282" s="158"/>
      <c r="G282" s="163"/>
      <c r="H282" s="177"/>
      <c r="I282" s="33" t="s">
        <v>33</v>
      </c>
      <c r="J282" s="33"/>
      <c r="K282" s="33" t="s">
        <v>98</v>
      </c>
      <c r="L282" s="33" t="s">
        <v>110</v>
      </c>
      <c r="M282" s="35">
        <v>0.8</v>
      </c>
      <c r="N282" s="33" t="s">
        <v>100</v>
      </c>
      <c r="O282" s="33" t="s">
        <v>477</v>
      </c>
      <c r="P282" s="38">
        <v>0.92814285714285716</v>
      </c>
      <c r="Q282" s="38">
        <v>0.92814285714285716</v>
      </c>
      <c r="R282" s="170"/>
      <c r="S282" s="207"/>
      <c r="T282" s="213"/>
    </row>
    <row r="283" spans="2:20" ht="84" customHeight="1" x14ac:dyDescent="0.25">
      <c r="B283" s="157"/>
      <c r="C283" s="158"/>
      <c r="D283" s="176"/>
      <c r="E283" s="158"/>
      <c r="F283" s="158"/>
      <c r="G283" s="163"/>
      <c r="H283" s="177"/>
      <c r="I283" s="33" t="s">
        <v>33</v>
      </c>
      <c r="J283" s="33"/>
      <c r="K283" s="33" t="s">
        <v>98</v>
      </c>
      <c r="L283" s="33" t="s">
        <v>108</v>
      </c>
      <c r="M283" s="35">
        <v>1</v>
      </c>
      <c r="N283" s="33" t="s">
        <v>103</v>
      </c>
      <c r="O283" s="33" t="s">
        <v>109</v>
      </c>
      <c r="P283" s="36">
        <v>1</v>
      </c>
      <c r="Q283" s="36">
        <v>1</v>
      </c>
      <c r="R283" s="170"/>
      <c r="S283" s="207"/>
      <c r="T283" s="213"/>
    </row>
    <row r="284" spans="2:20" ht="59.25" customHeight="1" x14ac:dyDescent="0.25">
      <c r="B284" s="157"/>
      <c r="C284" s="158"/>
      <c r="D284" s="176"/>
      <c r="E284" s="158"/>
      <c r="F284" s="158"/>
      <c r="G284" s="163"/>
      <c r="H284" s="177"/>
      <c r="I284" s="33" t="s">
        <v>33</v>
      </c>
      <c r="J284" s="33"/>
      <c r="K284" s="33" t="s">
        <v>98</v>
      </c>
      <c r="L284" s="33" t="s">
        <v>478</v>
      </c>
      <c r="M284" s="35">
        <v>1</v>
      </c>
      <c r="N284" s="33" t="s">
        <v>106</v>
      </c>
      <c r="O284" s="33" t="s">
        <v>479</v>
      </c>
      <c r="P284" s="61">
        <v>1</v>
      </c>
      <c r="Q284" s="61">
        <v>1</v>
      </c>
      <c r="R284" s="170"/>
      <c r="S284" s="207"/>
      <c r="T284" s="213"/>
    </row>
    <row r="285" spans="2:20" ht="59.25" customHeight="1" x14ac:dyDescent="0.25">
      <c r="B285" s="157"/>
      <c r="C285" s="158"/>
      <c r="D285" s="176"/>
      <c r="E285" s="158"/>
      <c r="F285" s="158"/>
      <c r="G285" s="163"/>
      <c r="H285" s="177"/>
      <c r="I285" s="33" t="s">
        <v>33</v>
      </c>
      <c r="J285" s="33"/>
      <c r="K285" s="33" t="s">
        <v>98</v>
      </c>
      <c r="L285" s="33" t="s">
        <v>144</v>
      </c>
      <c r="M285" s="35">
        <v>1</v>
      </c>
      <c r="N285" s="33" t="s">
        <v>103</v>
      </c>
      <c r="O285" s="33" t="s">
        <v>480</v>
      </c>
      <c r="P285" s="58" t="s">
        <v>114</v>
      </c>
      <c r="Q285" s="60"/>
      <c r="R285" s="170"/>
      <c r="S285" s="207"/>
      <c r="T285" s="213"/>
    </row>
    <row r="286" spans="2:20" ht="59.25" customHeight="1" x14ac:dyDescent="0.25">
      <c r="B286" s="157"/>
      <c r="C286" s="158"/>
      <c r="D286" s="176"/>
      <c r="E286" s="158"/>
      <c r="F286" s="158"/>
      <c r="G286" s="163"/>
      <c r="H286" s="177"/>
      <c r="I286" s="33" t="s">
        <v>33</v>
      </c>
      <c r="J286" s="33"/>
      <c r="K286" s="33" t="s">
        <v>98</v>
      </c>
      <c r="L286" s="33" t="s">
        <v>481</v>
      </c>
      <c r="M286" s="35">
        <v>0.9</v>
      </c>
      <c r="N286" s="33" t="s">
        <v>106</v>
      </c>
      <c r="O286" s="33" t="s">
        <v>482</v>
      </c>
      <c r="P286" s="61" t="s">
        <v>114</v>
      </c>
      <c r="Q286" s="68">
        <v>1</v>
      </c>
      <c r="R286" s="170"/>
      <c r="S286" s="207"/>
      <c r="T286" s="213"/>
    </row>
    <row r="287" spans="2:20" ht="204" customHeight="1" x14ac:dyDescent="0.25">
      <c r="B287" s="157"/>
      <c r="C287" s="158"/>
      <c r="D287" s="176"/>
      <c r="E287" s="158"/>
      <c r="F287" s="158"/>
      <c r="G287" s="163"/>
      <c r="H287" s="177"/>
      <c r="I287" s="33" t="s">
        <v>33</v>
      </c>
      <c r="J287" s="33"/>
      <c r="K287" s="33" t="s">
        <v>98</v>
      </c>
      <c r="L287" s="33" t="s">
        <v>483</v>
      </c>
      <c r="M287" s="35">
        <v>0.9</v>
      </c>
      <c r="N287" s="33" t="s">
        <v>484</v>
      </c>
      <c r="O287" s="33" t="s">
        <v>485</v>
      </c>
      <c r="P287" s="61">
        <v>0.9</v>
      </c>
      <c r="Q287" s="61">
        <v>0.9</v>
      </c>
      <c r="R287" s="170"/>
      <c r="S287" s="207"/>
      <c r="T287" s="213"/>
    </row>
    <row r="288" spans="2:20" ht="93" customHeight="1" x14ac:dyDescent="0.25">
      <c r="B288" s="157"/>
      <c r="C288" s="158"/>
      <c r="D288" s="176"/>
      <c r="E288" s="158"/>
      <c r="F288" s="158"/>
      <c r="G288" s="163"/>
      <c r="H288" s="177"/>
      <c r="I288" s="33" t="s">
        <v>33</v>
      </c>
      <c r="J288" s="33"/>
      <c r="K288" s="33" t="s">
        <v>98</v>
      </c>
      <c r="L288" s="33" t="s">
        <v>123</v>
      </c>
      <c r="M288" s="41">
        <v>70</v>
      </c>
      <c r="N288" s="42" t="s">
        <v>49</v>
      </c>
      <c r="O288" s="33" t="s">
        <v>124</v>
      </c>
      <c r="P288" s="26">
        <v>155</v>
      </c>
      <c r="Q288" s="31">
        <v>1.2</v>
      </c>
      <c r="R288" s="170"/>
      <c r="S288" s="207"/>
      <c r="T288" s="213"/>
    </row>
    <row r="289" spans="2:20" ht="93" customHeight="1" x14ac:dyDescent="0.25">
      <c r="B289" s="157"/>
      <c r="C289" s="158"/>
      <c r="D289" s="176"/>
      <c r="E289" s="158"/>
      <c r="F289" s="158"/>
      <c r="G289" s="163"/>
      <c r="H289" s="177"/>
      <c r="I289" s="33" t="s">
        <v>33</v>
      </c>
      <c r="J289" s="33"/>
      <c r="K289" s="33" t="s">
        <v>98</v>
      </c>
      <c r="L289" s="33" t="s">
        <v>125</v>
      </c>
      <c r="M289" s="72">
        <v>5</v>
      </c>
      <c r="N289" s="33" t="s">
        <v>126</v>
      </c>
      <c r="O289" s="33" t="s">
        <v>127</v>
      </c>
      <c r="P289" s="58">
        <v>2</v>
      </c>
      <c r="Q289" s="40">
        <v>0.5</v>
      </c>
      <c r="R289" s="170"/>
      <c r="S289" s="207"/>
      <c r="T289" s="213"/>
    </row>
    <row r="290" spans="2:20" ht="59.25" customHeight="1" x14ac:dyDescent="0.25">
      <c r="B290" s="157"/>
      <c r="C290" s="158"/>
      <c r="D290" s="176"/>
      <c r="E290" s="158"/>
      <c r="F290" s="158"/>
      <c r="G290" s="163"/>
      <c r="H290" s="177"/>
      <c r="I290" s="24" t="s">
        <v>38</v>
      </c>
      <c r="J290" s="24"/>
      <c r="K290" s="24" t="s">
        <v>486</v>
      </c>
      <c r="L290" s="24" t="s">
        <v>40</v>
      </c>
      <c r="M290" s="25">
        <v>1</v>
      </c>
      <c r="N290" s="24" t="s">
        <v>41</v>
      </c>
      <c r="O290" s="24" t="s">
        <v>487</v>
      </c>
      <c r="P290" s="58">
        <v>1</v>
      </c>
      <c r="Q290" s="31">
        <v>1</v>
      </c>
      <c r="R290" s="170">
        <f>AVERAGE(Q290:Q301)</f>
        <v>0.80277777777777792</v>
      </c>
      <c r="S290" s="207"/>
      <c r="T290" s="213"/>
    </row>
    <row r="291" spans="2:20" ht="93" customHeight="1" x14ac:dyDescent="0.25">
      <c r="B291" s="157"/>
      <c r="C291" s="158"/>
      <c r="D291" s="176"/>
      <c r="E291" s="158"/>
      <c r="F291" s="158"/>
      <c r="G291" s="163"/>
      <c r="H291" s="177"/>
      <c r="I291" s="24" t="s">
        <v>38</v>
      </c>
      <c r="J291" s="24"/>
      <c r="K291" s="24" t="s">
        <v>488</v>
      </c>
      <c r="L291" s="24" t="s">
        <v>489</v>
      </c>
      <c r="M291" s="25">
        <v>1</v>
      </c>
      <c r="N291" s="24" t="s">
        <v>490</v>
      </c>
      <c r="O291" s="24" t="s">
        <v>491</v>
      </c>
      <c r="P291" s="58">
        <v>0</v>
      </c>
      <c r="Q291" s="60">
        <v>0</v>
      </c>
      <c r="R291" s="170"/>
      <c r="S291" s="207"/>
      <c r="T291" s="213"/>
    </row>
    <row r="292" spans="2:20" ht="172.5" customHeight="1" x14ac:dyDescent="0.25">
      <c r="B292" s="157"/>
      <c r="C292" s="158"/>
      <c r="D292" s="176"/>
      <c r="E292" s="158"/>
      <c r="F292" s="158"/>
      <c r="G292" s="163"/>
      <c r="H292" s="177"/>
      <c r="I292" s="24" t="s">
        <v>38</v>
      </c>
      <c r="J292" s="24"/>
      <c r="K292" s="24" t="s">
        <v>488</v>
      </c>
      <c r="L292" s="24" t="s">
        <v>492</v>
      </c>
      <c r="M292" s="25">
        <v>1</v>
      </c>
      <c r="N292" s="24" t="s">
        <v>493</v>
      </c>
      <c r="O292" s="24" t="s">
        <v>494</v>
      </c>
      <c r="P292" s="58">
        <v>1</v>
      </c>
      <c r="Q292" s="31">
        <v>1</v>
      </c>
      <c r="R292" s="170"/>
      <c r="S292" s="207"/>
      <c r="T292" s="213"/>
    </row>
    <row r="293" spans="2:20" ht="162.75" customHeight="1" x14ac:dyDescent="0.25">
      <c r="B293" s="157"/>
      <c r="C293" s="158"/>
      <c r="D293" s="176"/>
      <c r="E293" s="158"/>
      <c r="F293" s="158"/>
      <c r="G293" s="163"/>
      <c r="H293" s="177"/>
      <c r="I293" s="24" t="s">
        <v>38</v>
      </c>
      <c r="J293" s="24"/>
      <c r="K293" s="24" t="s">
        <v>495</v>
      </c>
      <c r="L293" s="24" t="s">
        <v>496</v>
      </c>
      <c r="M293" s="25">
        <v>1</v>
      </c>
      <c r="N293" s="24" t="s">
        <v>497</v>
      </c>
      <c r="O293" s="24" t="s">
        <v>498</v>
      </c>
      <c r="P293" s="58">
        <v>1</v>
      </c>
      <c r="Q293" s="39">
        <v>1</v>
      </c>
      <c r="R293" s="170"/>
      <c r="S293" s="207"/>
      <c r="T293" s="213"/>
    </row>
    <row r="294" spans="2:20" ht="122.25" customHeight="1" x14ac:dyDescent="0.25">
      <c r="B294" s="157"/>
      <c r="C294" s="158"/>
      <c r="D294" s="176"/>
      <c r="E294" s="158"/>
      <c r="F294" s="158"/>
      <c r="G294" s="163"/>
      <c r="H294" s="177"/>
      <c r="I294" s="73" t="s">
        <v>38</v>
      </c>
      <c r="J294" s="73"/>
      <c r="K294" s="73" t="s">
        <v>495</v>
      </c>
      <c r="L294" s="73" t="s">
        <v>48</v>
      </c>
      <c r="M294" s="74">
        <v>1</v>
      </c>
      <c r="N294" s="73" t="s">
        <v>49</v>
      </c>
      <c r="O294" s="73" t="s">
        <v>499</v>
      </c>
      <c r="P294" s="58">
        <v>3</v>
      </c>
      <c r="Q294" s="39">
        <v>1.2</v>
      </c>
      <c r="R294" s="170"/>
      <c r="S294" s="207"/>
      <c r="T294" s="213"/>
    </row>
    <row r="295" spans="2:20" ht="122.25" customHeight="1" x14ac:dyDescent="0.25">
      <c r="B295" s="157"/>
      <c r="C295" s="158"/>
      <c r="D295" s="176"/>
      <c r="E295" s="158"/>
      <c r="F295" s="158"/>
      <c r="G295" s="163"/>
      <c r="H295" s="177"/>
      <c r="I295" s="24" t="s">
        <v>38</v>
      </c>
      <c r="J295" s="24"/>
      <c r="K295" s="24" t="s">
        <v>495</v>
      </c>
      <c r="L295" s="24" t="s">
        <v>48</v>
      </c>
      <c r="M295" s="25">
        <v>1</v>
      </c>
      <c r="N295" s="24" t="s">
        <v>49</v>
      </c>
      <c r="O295" s="24" t="s">
        <v>500</v>
      </c>
      <c r="P295" s="58">
        <v>4</v>
      </c>
      <c r="Q295" s="39">
        <v>1.2</v>
      </c>
      <c r="R295" s="170"/>
      <c r="S295" s="207"/>
      <c r="T295" s="213"/>
    </row>
    <row r="296" spans="2:20" ht="122.25" customHeight="1" x14ac:dyDescent="0.25">
      <c r="B296" s="157"/>
      <c r="C296" s="158"/>
      <c r="D296" s="176"/>
      <c r="E296" s="158"/>
      <c r="F296" s="158"/>
      <c r="G296" s="163"/>
      <c r="H296" s="177"/>
      <c r="I296" s="24" t="s">
        <v>38</v>
      </c>
      <c r="J296" s="24"/>
      <c r="K296" s="24" t="s">
        <v>43</v>
      </c>
      <c r="L296" s="24" t="s">
        <v>48</v>
      </c>
      <c r="M296" s="25">
        <v>1</v>
      </c>
      <c r="N296" s="24" t="s">
        <v>49</v>
      </c>
      <c r="O296" s="24" t="s">
        <v>86</v>
      </c>
      <c r="P296" s="58">
        <v>7</v>
      </c>
      <c r="Q296" s="39">
        <v>1.2</v>
      </c>
      <c r="R296" s="170"/>
      <c r="S296" s="207"/>
      <c r="T296" s="213"/>
    </row>
    <row r="297" spans="2:20" ht="59.25" customHeight="1" x14ac:dyDescent="0.25">
      <c r="B297" s="157"/>
      <c r="C297" s="158"/>
      <c r="D297" s="176"/>
      <c r="E297" s="158"/>
      <c r="F297" s="158"/>
      <c r="G297" s="163"/>
      <c r="H297" s="177"/>
      <c r="I297" s="73" t="s">
        <v>38</v>
      </c>
      <c r="J297" s="73"/>
      <c r="K297" s="73" t="s">
        <v>47</v>
      </c>
      <c r="L297" s="73" t="s">
        <v>501</v>
      </c>
      <c r="M297" s="74">
        <v>12</v>
      </c>
      <c r="N297" s="73" t="s">
        <v>502</v>
      </c>
      <c r="O297" s="73" t="s">
        <v>503</v>
      </c>
      <c r="P297" s="58">
        <v>11</v>
      </c>
      <c r="Q297" s="69">
        <v>1.2</v>
      </c>
      <c r="R297" s="170"/>
      <c r="S297" s="207"/>
      <c r="T297" s="213"/>
    </row>
    <row r="298" spans="2:20" ht="84" customHeight="1" x14ac:dyDescent="0.25">
      <c r="B298" s="157"/>
      <c r="C298" s="158"/>
      <c r="D298" s="176"/>
      <c r="E298" s="158"/>
      <c r="F298" s="158"/>
      <c r="G298" s="163"/>
      <c r="H298" s="177"/>
      <c r="I298" s="73" t="s">
        <v>38</v>
      </c>
      <c r="J298" s="73"/>
      <c r="K298" s="73" t="s">
        <v>47</v>
      </c>
      <c r="L298" s="73" t="s">
        <v>504</v>
      </c>
      <c r="M298" s="75">
        <v>1</v>
      </c>
      <c r="N298" s="73" t="s">
        <v>505</v>
      </c>
      <c r="O298" s="73" t="s">
        <v>506</v>
      </c>
      <c r="P298" s="58">
        <v>0</v>
      </c>
      <c r="Q298" s="31">
        <v>0</v>
      </c>
      <c r="R298" s="170"/>
      <c r="S298" s="207"/>
      <c r="T298" s="213"/>
    </row>
    <row r="299" spans="2:20" ht="95.25" customHeight="1" x14ac:dyDescent="0.25">
      <c r="B299" s="157"/>
      <c r="C299" s="158"/>
      <c r="D299" s="176"/>
      <c r="E299" s="158"/>
      <c r="F299" s="158"/>
      <c r="G299" s="163"/>
      <c r="H299" s="177"/>
      <c r="I299" s="73" t="s">
        <v>38</v>
      </c>
      <c r="J299" s="73"/>
      <c r="K299" s="73" t="s">
        <v>47</v>
      </c>
      <c r="L299" s="73" t="s">
        <v>40</v>
      </c>
      <c r="M299" s="75">
        <v>1</v>
      </c>
      <c r="N299" s="73" t="s">
        <v>41</v>
      </c>
      <c r="O299" s="73" t="s">
        <v>507</v>
      </c>
      <c r="P299" s="58">
        <v>0</v>
      </c>
      <c r="Q299" s="31">
        <v>0</v>
      </c>
      <c r="R299" s="170"/>
      <c r="S299" s="207"/>
      <c r="T299" s="213"/>
    </row>
    <row r="300" spans="2:20" ht="66" customHeight="1" x14ac:dyDescent="0.25">
      <c r="B300" s="157"/>
      <c r="C300" s="158"/>
      <c r="D300" s="176"/>
      <c r="E300" s="158"/>
      <c r="F300" s="158"/>
      <c r="G300" s="163"/>
      <c r="H300" s="177"/>
      <c r="I300" s="73" t="s">
        <v>38</v>
      </c>
      <c r="J300" s="73"/>
      <c r="K300" s="73" t="s">
        <v>47</v>
      </c>
      <c r="L300" s="73" t="s">
        <v>508</v>
      </c>
      <c r="M300" s="74">
        <v>24</v>
      </c>
      <c r="N300" s="73" t="s">
        <v>49</v>
      </c>
      <c r="O300" s="73" t="s">
        <v>509</v>
      </c>
      <c r="P300" s="58">
        <v>18</v>
      </c>
      <c r="Q300" s="69">
        <v>0.83333333333333337</v>
      </c>
      <c r="R300" s="170"/>
      <c r="S300" s="207"/>
      <c r="T300" s="213"/>
    </row>
    <row r="301" spans="2:20" ht="59.25" customHeight="1" x14ac:dyDescent="0.25">
      <c r="B301" s="157"/>
      <c r="C301" s="158"/>
      <c r="D301" s="176"/>
      <c r="E301" s="158"/>
      <c r="F301" s="158"/>
      <c r="G301" s="163"/>
      <c r="H301" s="177"/>
      <c r="I301" s="24" t="s">
        <v>38</v>
      </c>
      <c r="J301" s="24"/>
      <c r="K301" s="24" t="s">
        <v>510</v>
      </c>
      <c r="L301" s="24" t="s">
        <v>511</v>
      </c>
      <c r="M301" s="25">
        <v>1</v>
      </c>
      <c r="N301" s="24" t="s">
        <v>61</v>
      </c>
      <c r="O301" s="24" t="s">
        <v>796</v>
      </c>
      <c r="P301" s="60">
        <v>1</v>
      </c>
      <c r="Q301" s="31">
        <v>1</v>
      </c>
      <c r="R301" s="170"/>
      <c r="S301" s="207"/>
      <c r="T301" s="213"/>
    </row>
    <row r="302" spans="2:20" ht="59.25" customHeight="1" x14ac:dyDescent="0.25">
      <c r="B302" s="157"/>
      <c r="C302" s="158"/>
      <c r="D302" s="176"/>
      <c r="E302" s="158"/>
      <c r="F302" s="158"/>
      <c r="G302" s="163"/>
      <c r="H302" s="177"/>
      <c r="I302" s="76" t="s">
        <v>176</v>
      </c>
      <c r="J302" s="76" t="s">
        <v>240</v>
      </c>
      <c r="K302" s="76" t="s">
        <v>241</v>
      </c>
      <c r="L302" s="76" t="s">
        <v>207</v>
      </c>
      <c r="M302" s="77">
        <v>36</v>
      </c>
      <c r="N302" s="76" t="s">
        <v>49</v>
      </c>
      <c r="O302" s="51" t="s">
        <v>513</v>
      </c>
      <c r="P302" s="58">
        <v>9</v>
      </c>
      <c r="Q302" s="31">
        <v>0.33333333333333331</v>
      </c>
      <c r="R302" s="170">
        <f>+AVERAGE(Q302:Q337)</f>
        <v>0.88336573591557022</v>
      </c>
      <c r="S302" s="207"/>
      <c r="T302" s="213"/>
    </row>
    <row r="303" spans="2:20" ht="59.25" customHeight="1" x14ac:dyDescent="0.25">
      <c r="B303" s="157"/>
      <c r="C303" s="158"/>
      <c r="D303" s="176"/>
      <c r="E303" s="158"/>
      <c r="F303" s="158"/>
      <c r="G303" s="163"/>
      <c r="H303" s="177"/>
      <c r="I303" s="76" t="s">
        <v>176</v>
      </c>
      <c r="J303" s="76" t="s">
        <v>265</v>
      </c>
      <c r="K303" s="76" t="s">
        <v>241</v>
      </c>
      <c r="L303" s="76" t="s">
        <v>48</v>
      </c>
      <c r="M303" s="78">
        <v>4</v>
      </c>
      <c r="N303" s="76" t="s">
        <v>49</v>
      </c>
      <c r="O303" s="51" t="s">
        <v>514</v>
      </c>
      <c r="P303" s="58">
        <v>3</v>
      </c>
      <c r="Q303" s="31">
        <v>1</v>
      </c>
      <c r="R303" s="170"/>
      <c r="S303" s="207"/>
      <c r="T303" s="213"/>
    </row>
    <row r="304" spans="2:20" ht="59.25" customHeight="1" x14ac:dyDescent="0.25">
      <c r="B304" s="157"/>
      <c r="C304" s="158"/>
      <c r="D304" s="176"/>
      <c r="E304" s="158"/>
      <c r="F304" s="158"/>
      <c r="G304" s="163"/>
      <c r="H304" s="177"/>
      <c r="I304" s="76" t="s">
        <v>176</v>
      </c>
      <c r="J304" s="76" t="s">
        <v>265</v>
      </c>
      <c r="K304" s="76" t="s">
        <v>241</v>
      </c>
      <c r="L304" s="76" t="s">
        <v>266</v>
      </c>
      <c r="M304" s="77">
        <v>370000</v>
      </c>
      <c r="N304" s="51" t="s">
        <v>515</v>
      </c>
      <c r="O304" s="51" t="s">
        <v>268</v>
      </c>
      <c r="P304" s="63">
        <v>184397</v>
      </c>
      <c r="Q304" s="31">
        <v>0.66450087748696385</v>
      </c>
      <c r="R304" s="170"/>
      <c r="S304" s="207"/>
      <c r="T304" s="213"/>
    </row>
    <row r="305" spans="2:20" ht="59.25" customHeight="1" x14ac:dyDescent="0.25">
      <c r="B305" s="157"/>
      <c r="C305" s="158"/>
      <c r="D305" s="176"/>
      <c r="E305" s="158"/>
      <c r="F305" s="158"/>
      <c r="G305" s="163"/>
      <c r="H305" s="177"/>
      <c r="I305" s="76" t="s">
        <v>176</v>
      </c>
      <c r="J305" s="76" t="s">
        <v>794</v>
      </c>
      <c r="K305" s="76" t="s">
        <v>241</v>
      </c>
      <c r="L305" s="76" t="s">
        <v>186</v>
      </c>
      <c r="M305" s="77">
        <v>13</v>
      </c>
      <c r="N305" s="76" t="s">
        <v>187</v>
      </c>
      <c r="O305" s="76" t="s">
        <v>516</v>
      </c>
      <c r="P305" s="58">
        <v>6</v>
      </c>
      <c r="Q305" s="31">
        <v>1.2</v>
      </c>
      <c r="R305" s="170"/>
      <c r="S305" s="207"/>
      <c r="T305" s="213"/>
    </row>
    <row r="306" spans="2:20" ht="59.25" customHeight="1" x14ac:dyDescent="0.25">
      <c r="B306" s="157"/>
      <c r="C306" s="158"/>
      <c r="D306" s="176"/>
      <c r="E306" s="158"/>
      <c r="F306" s="158"/>
      <c r="G306" s="163"/>
      <c r="H306" s="177"/>
      <c r="I306" s="76" t="s">
        <v>176</v>
      </c>
      <c r="J306" s="76" t="s">
        <v>794</v>
      </c>
      <c r="K306" s="76" t="s">
        <v>241</v>
      </c>
      <c r="L306" s="76" t="s">
        <v>48</v>
      </c>
      <c r="M306" s="77">
        <v>104</v>
      </c>
      <c r="N306" s="76" t="s">
        <v>49</v>
      </c>
      <c r="O306" s="76" t="s">
        <v>517</v>
      </c>
      <c r="P306" s="58">
        <v>35</v>
      </c>
      <c r="Q306" s="31">
        <v>0.41666666666666669</v>
      </c>
      <c r="R306" s="170"/>
      <c r="S306" s="207"/>
      <c r="T306" s="213"/>
    </row>
    <row r="307" spans="2:20" ht="59.25" customHeight="1" x14ac:dyDescent="0.25">
      <c r="B307" s="157"/>
      <c r="C307" s="158"/>
      <c r="D307" s="176"/>
      <c r="E307" s="158"/>
      <c r="F307" s="158"/>
      <c r="G307" s="163"/>
      <c r="H307" s="177"/>
      <c r="I307" s="76" t="s">
        <v>176</v>
      </c>
      <c r="J307" s="76" t="s">
        <v>794</v>
      </c>
      <c r="K307" s="76" t="s">
        <v>241</v>
      </c>
      <c r="L307" s="76" t="s">
        <v>48</v>
      </c>
      <c r="M307" s="77">
        <v>56</v>
      </c>
      <c r="N307" s="76" t="s">
        <v>49</v>
      </c>
      <c r="O307" s="76" t="s">
        <v>518</v>
      </c>
      <c r="P307" s="58">
        <v>18</v>
      </c>
      <c r="Q307" s="31">
        <v>0.42857142857142855</v>
      </c>
      <c r="R307" s="170"/>
      <c r="S307" s="207"/>
      <c r="T307" s="213"/>
    </row>
    <row r="308" spans="2:20" ht="59.25" customHeight="1" x14ac:dyDescent="0.25">
      <c r="B308" s="157"/>
      <c r="C308" s="158"/>
      <c r="D308" s="176"/>
      <c r="E308" s="158"/>
      <c r="F308" s="158"/>
      <c r="G308" s="163"/>
      <c r="H308" s="177"/>
      <c r="I308" s="76" t="s">
        <v>176</v>
      </c>
      <c r="J308" s="76" t="s">
        <v>288</v>
      </c>
      <c r="K308" s="76" t="s">
        <v>289</v>
      </c>
      <c r="L308" s="76" t="s">
        <v>48</v>
      </c>
      <c r="M308" s="78">
        <v>12</v>
      </c>
      <c r="N308" s="76" t="s">
        <v>49</v>
      </c>
      <c r="O308" s="76" t="s">
        <v>519</v>
      </c>
      <c r="P308" s="58">
        <v>9</v>
      </c>
      <c r="Q308" s="31">
        <v>1</v>
      </c>
      <c r="R308" s="170"/>
      <c r="S308" s="207"/>
      <c r="T308" s="213"/>
    </row>
    <row r="309" spans="2:20" ht="59.25" customHeight="1" x14ac:dyDescent="0.25">
      <c r="B309" s="157"/>
      <c r="C309" s="158"/>
      <c r="D309" s="176"/>
      <c r="E309" s="158"/>
      <c r="F309" s="158"/>
      <c r="G309" s="163"/>
      <c r="H309" s="177"/>
      <c r="I309" s="76" t="s">
        <v>176</v>
      </c>
      <c r="J309" s="76" t="s">
        <v>291</v>
      </c>
      <c r="K309" s="76" t="s">
        <v>53</v>
      </c>
      <c r="L309" s="76" t="s">
        <v>48</v>
      </c>
      <c r="M309" s="78">
        <v>12</v>
      </c>
      <c r="N309" s="76" t="s">
        <v>49</v>
      </c>
      <c r="O309" s="76" t="s">
        <v>519</v>
      </c>
      <c r="P309" s="58">
        <v>9</v>
      </c>
      <c r="Q309" s="31">
        <v>1</v>
      </c>
      <c r="R309" s="170"/>
      <c r="S309" s="207"/>
      <c r="T309" s="213"/>
    </row>
    <row r="310" spans="2:20" ht="59.25" customHeight="1" x14ac:dyDescent="0.25">
      <c r="B310" s="157"/>
      <c r="C310" s="158"/>
      <c r="D310" s="176"/>
      <c r="E310" s="158"/>
      <c r="F310" s="158"/>
      <c r="G310" s="163"/>
      <c r="H310" s="177"/>
      <c r="I310" s="76" t="s">
        <v>176</v>
      </c>
      <c r="J310" s="76" t="s">
        <v>297</v>
      </c>
      <c r="K310" s="76" t="s">
        <v>194</v>
      </c>
      <c r="L310" s="76" t="s">
        <v>48</v>
      </c>
      <c r="M310" s="78">
        <v>12</v>
      </c>
      <c r="N310" s="76" t="s">
        <v>49</v>
      </c>
      <c r="O310" s="76" t="s">
        <v>519</v>
      </c>
      <c r="P310" s="58">
        <v>9</v>
      </c>
      <c r="Q310" s="31">
        <v>1</v>
      </c>
      <c r="R310" s="170"/>
      <c r="S310" s="207"/>
      <c r="T310" s="213"/>
    </row>
    <row r="311" spans="2:20" ht="59.25" customHeight="1" x14ac:dyDescent="0.25">
      <c r="B311" s="157"/>
      <c r="C311" s="158"/>
      <c r="D311" s="176"/>
      <c r="E311" s="158"/>
      <c r="F311" s="158"/>
      <c r="G311" s="163"/>
      <c r="H311" s="177"/>
      <c r="I311" s="76" t="s">
        <v>176</v>
      </c>
      <c r="J311" s="76" t="s">
        <v>298</v>
      </c>
      <c r="K311" s="76" t="s">
        <v>56</v>
      </c>
      <c r="L311" s="76" t="s">
        <v>48</v>
      </c>
      <c r="M311" s="78">
        <v>12</v>
      </c>
      <c r="N311" s="76" t="s">
        <v>49</v>
      </c>
      <c r="O311" s="76" t="s">
        <v>519</v>
      </c>
      <c r="P311" s="58">
        <v>9</v>
      </c>
      <c r="Q311" s="31">
        <v>1</v>
      </c>
      <c r="R311" s="170"/>
      <c r="S311" s="207"/>
      <c r="T311" s="213"/>
    </row>
    <row r="312" spans="2:20" ht="59.25" customHeight="1" x14ac:dyDescent="0.25">
      <c r="B312" s="157"/>
      <c r="C312" s="158"/>
      <c r="D312" s="176"/>
      <c r="E312" s="158"/>
      <c r="F312" s="158"/>
      <c r="G312" s="163"/>
      <c r="H312" s="177"/>
      <c r="I312" s="76" t="s">
        <v>176</v>
      </c>
      <c r="J312" s="76" t="s">
        <v>304</v>
      </c>
      <c r="K312" s="76" t="s">
        <v>194</v>
      </c>
      <c r="L312" s="76" t="s">
        <v>48</v>
      </c>
      <c r="M312" s="78">
        <v>12</v>
      </c>
      <c r="N312" s="76" t="s">
        <v>49</v>
      </c>
      <c r="O312" s="76" t="s">
        <v>519</v>
      </c>
      <c r="P312" s="58">
        <v>9</v>
      </c>
      <c r="Q312" s="31">
        <v>1</v>
      </c>
      <c r="R312" s="170"/>
      <c r="S312" s="207"/>
      <c r="T312" s="213"/>
    </row>
    <row r="313" spans="2:20" ht="59.25" customHeight="1" x14ac:dyDescent="0.25">
      <c r="B313" s="157"/>
      <c r="C313" s="158"/>
      <c r="D313" s="176"/>
      <c r="E313" s="158"/>
      <c r="F313" s="158"/>
      <c r="G313" s="163"/>
      <c r="H313" s="177"/>
      <c r="I313" s="76" t="s">
        <v>176</v>
      </c>
      <c r="J313" s="76" t="s">
        <v>305</v>
      </c>
      <c r="K313" s="76" t="s">
        <v>56</v>
      </c>
      <c r="L313" s="76" t="s">
        <v>48</v>
      </c>
      <c r="M313" s="78">
        <v>12</v>
      </c>
      <c r="N313" s="76" t="s">
        <v>49</v>
      </c>
      <c r="O313" s="76" t="s">
        <v>519</v>
      </c>
      <c r="P313" s="58">
        <v>9</v>
      </c>
      <c r="Q313" s="31">
        <v>1</v>
      </c>
      <c r="R313" s="170"/>
      <c r="S313" s="207"/>
      <c r="T313" s="213"/>
    </row>
    <row r="314" spans="2:20" ht="59.25" customHeight="1" x14ac:dyDescent="0.25">
      <c r="B314" s="157"/>
      <c r="C314" s="158"/>
      <c r="D314" s="176"/>
      <c r="E314" s="158"/>
      <c r="F314" s="158"/>
      <c r="G314" s="163"/>
      <c r="H314" s="177"/>
      <c r="I314" s="76" t="s">
        <v>176</v>
      </c>
      <c r="J314" s="76" t="s">
        <v>309</v>
      </c>
      <c r="K314" s="76" t="s">
        <v>56</v>
      </c>
      <c r="L314" s="76" t="s">
        <v>48</v>
      </c>
      <c r="M314" s="78">
        <v>12</v>
      </c>
      <c r="N314" s="76" t="s">
        <v>49</v>
      </c>
      <c r="O314" s="76" t="s">
        <v>519</v>
      </c>
      <c r="P314" s="58">
        <v>9</v>
      </c>
      <c r="Q314" s="31">
        <v>1</v>
      </c>
      <c r="R314" s="170"/>
      <c r="S314" s="207"/>
      <c r="T314" s="213"/>
    </row>
    <row r="315" spans="2:20" ht="59.25" customHeight="1" x14ac:dyDescent="0.25">
      <c r="B315" s="157"/>
      <c r="C315" s="158"/>
      <c r="D315" s="176"/>
      <c r="E315" s="158"/>
      <c r="F315" s="158"/>
      <c r="G315" s="163"/>
      <c r="H315" s="177"/>
      <c r="I315" s="76" t="s">
        <v>176</v>
      </c>
      <c r="J315" s="76" t="s">
        <v>310</v>
      </c>
      <c r="K315" s="76" t="s">
        <v>53</v>
      </c>
      <c r="L315" s="76" t="s">
        <v>48</v>
      </c>
      <c r="M315" s="78">
        <v>12</v>
      </c>
      <c r="N315" s="76" t="s">
        <v>49</v>
      </c>
      <c r="O315" s="76" t="s">
        <v>519</v>
      </c>
      <c r="P315" s="58">
        <v>9</v>
      </c>
      <c r="Q315" s="31">
        <v>1</v>
      </c>
      <c r="R315" s="170"/>
      <c r="S315" s="207"/>
      <c r="T315" s="213"/>
    </row>
    <row r="316" spans="2:20" ht="59.25" customHeight="1" x14ac:dyDescent="0.25">
      <c r="B316" s="157"/>
      <c r="C316" s="158"/>
      <c r="D316" s="176"/>
      <c r="E316" s="158"/>
      <c r="F316" s="158"/>
      <c r="G316" s="163"/>
      <c r="H316" s="177"/>
      <c r="I316" s="76" t="s">
        <v>176</v>
      </c>
      <c r="J316" s="76" t="s">
        <v>311</v>
      </c>
      <c r="K316" s="76" t="s">
        <v>53</v>
      </c>
      <c r="L316" s="76" t="s">
        <v>48</v>
      </c>
      <c r="M316" s="78">
        <v>12</v>
      </c>
      <c r="N316" s="76" t="s">
        <v>49</v>
      </c>
      <c r="O316" s="76" t="s">
        <v>519</v>
      </c>
      <c r="P316" s="58">
        <v>9</v>
      </c>
      <c r="Q316" s="31">
        <v>1</v>
      </c>
      <c r="R316" s="170"/>
      <c r="S316" s="207"/>
      <c r="T316" s="213"/>
    </row>
    <row r="317" spans="2:20" ht="59.25" customHeight="1" x14ac:dyDescent="0.25">
      <c r="B317" s="157"/>
      <c r="C317" s="158"/>
      <c r="D317" s="176"/>
      <c r="E317" s="158"/>
      <c r="F317" s="158"/>
      <c r="G317" s="163"/>
      <c r="H317" s="177"/>
      <c r="I317" s="76" t="s">
        <v>176</v>
      </c>
      <c r="J317" s="76" t="s">
        <v>199</v>
      </c>
      <c r="K317" s="76" t="s">
        <v>191</v>
      </c>
      <c r="L317" s="76" t="s">
        <v>48</v>
      </c>
      <c r="M317" s="78">
        <v>12</v>
      </c>
      <c r="N317" s="76" t="s">
        <v>49</v>
      </c>
      <c r="O317" s="76" t="s">
        <v>519</v>
      </c>
      <c r="P317" s="58">
        <v>6</v>
      </c>
      <c r="Q317" s="31">
        <v>0.66666666666666663</v>
      </c>
      <c r="R317" s="170"/>
      <c r="S317" s="207"/>
      <c r="T317" s="213"/>
    </row>
    <row r="318" spans="2:20" ht="59.25" customHeight="1" x14ac:dyDescent="0.25">
      <c r="B318" s="157"/>
      <c r="C318" s="158"/>
      <c r="D318" s="176"/>
      <c r="E318" s="158"/>
      <c r="F318" s="158"/>
      <c r="G318" s="163"/>
      <c r="H318" s="177"/>
      <c r="I318" s="76" t="s">
        <v>176</v>
      </c>
      <c r="J318" s="76" t="s">
        <v>317</v>
      </c>
      <c r="K318" s="76" t="s">
        <v>53</v>
      </c>
      <c r="L318" s="76" t="s">
        <v>48</v>
      </c>
      <c r="M318" s="78">
        <v>12</v>
      </c>
      <c r="N318" s="76" t="s">
        <v>49</v>
      </c>
      <c r="O318" s="76" t="s">
        <v>519</v>
      </c>
      <c r="P318" s="58">
        <v>9</v>
      </c>
      <c r="Q318" s="31">
        <v>1</v>
      </c>
      <c r="R318" s="170"/>
      <c r="S318" s="207"/>
      <c r="T318" s="213"/>
    </row>
    <row r="319" spans="2:20" ht="59.25" customHeight="1" x14ac:dyDescent="0.25">
      <c r="B319" s="157"/>
      <c r="C319" s="158"/>
      <c r="D319" s="176"/>
      <c r="E319" s="158"/>
      <c r="F319" s="158"/>
      <c r="G319" s="163"/>
      <c r="H319" s="177"/>
      <c r="I319" s="76" t="s">
        <v>176</v>
      </c>
      <c r="J319" s="76" t="s">
        <v>319</v>
      </c>
      <c r="K319" s="76" t="s">
        <v>56</v>
      </c>
      <c r="L319" s="76" t="s">
        <v>48</v>
      </c>
      <c r="M319" s="78">
        <v>12</v>
      </c>
      <c r="N319" s="76" t="s">
        <v>49</v>
      </c>
      <c r="O319" s="76" t="s">
        <v>519</v>
      </c>
      <c r="P319" s="58">
        <v>9</v>
      </c>
      <c r="Q319" s="31">
        <v>1</v>
      </c>
      <c r="R319" s="170"/>
      <c r="S319" s="207"/>
      <c r="T319" s="213"/>
    </row>
    <row r="320" spans="2:20" ht="59.25" customHeight="1" x14ac:dyDescent="0.25">
      <c r="B320" s="157"/>
      <c r="C320" s="158"/>
      <c r="D320" s="176"/>
      <c r="E320" s="158"/>
      <c r="F320" s="158"/>
      <c r="G320" s="163"/>
      <c r="H320" s="177"/>
      <c r="I320" s="76" t="s">
        <v>176</v>
      </c>
      <c r="J320" s="76" t="s">
        <v>322</v>
      </c>
      <c r="K320" s="76" t="s">
        <v>56</v>
      </c>
      <c r="L320" s="76" t="s">
        <v>48</v>
      </c>
      <c r="M320" s="78">
        <v>12</v>
      </c>
      <c r="N320" s="76" t="s">
        <v>49</v>
      </c>
      <c r="O320" s="76" t="s">
        <v>519</v>
      </c>
      <c r="P320" s="58">
        <v>9</v>
      </c>
      <c r="Q320" s="31">
        <v>1</v>
      </c>
      <c r="R320" s="170"/>
      <c r="S320" s="207"/>
      <c r="T320" s="213"/>
    </row>
    <row r="321" spans="2:20" ht="59.25" customHeight="1" x14ac:dyDescent="0.25">
      <c r="B321" s="157"/>
      <c r="C321" s="158"/>
      <c r="D321" s="176"/>
      <c r="E321" s="158"/>
      <c r="F321" s="158"/>
      <c r="G321" s="163"/>
      <c r="H321" s="177"/>
      <c r="I321" s="76" t="s">
        <v>176</v>
      </c>
      <c r="J321" s="76" t="s">
        <v>326</v>
      </c>
      <c r="K321" s="76" t="s">
        <v>53</v>
      </c>
      <c r="L321" s="76" t="s">
        <v>48</v>
      </c>
      <c r="M321" s="78">
        <v>12</v>
      </c>
      <c r="N321" s="76" t="s">
        <v>49</v>
      </c>
      <c r="O321" s="76" t="s">
        <v>519</v>
      </c>
      <c r="P321" s="58">
        <v>9</v>
      </c>
      <c r="Q321" s="31">
        <v>1</v>
      </c>
      <c r="R321" s="170"/>
      <c r="S321" s="207"/>
      <c r="T321" s="213"/>
    </row>
    <row r="322" spans="2:20" ht="59.25" customHeight="1" x14ac:dyDescent="0.25">
      <c r="B322" s="157"/>
      <c r="C322" s="158"/>
      <c r="D322" s="176"/>
      <c r="E322" s="158"/>
      <c r="F322" s="158"/>
      <c r="G322" s="163"/>
      <c r="H322" s="177"/>
      <c r="I322" s="76" t="s">
        <v>176</v>
      </c>
      <c r="J322" s="76" t="s">
        <v>329</v>
      </c>
      <c r="K322" s="76" t="s">
        <v>194</v>
      </c>
      <c r="L322" s="76" t="s">
        <v>48</v>
      </c>
      <c r="M322" s="78">
        <v>12</v>
      </c>
      <c r="N322" s="76" t="s">
        <v>49</v>
      </c>
      <c r="O322" s="76" t="s">
        <v>519</v>
      </c>
      <c r="P322" s="58">
        <v>9</v>
      </c>
      <c r="Q322" s="31">
        <v>1</v>
      </c>
      <c r="R322" s="170"/>
      <c r="S322" s="207"/>
      <c r="T322" s="213"/>
    </row>
    <row r="323" spans="2:20" ht="59.25" customHeight="1" x14ac:dyDescent="0.25">
      <c r="B323" s="157"/>
      <c r="C323" s="158"/>
      <c r="D323" s="176"/>
      <c r="E323" s="158"/>
      <c r="F323" s="158"/>
      <c r="G323" s="163"/>
      <c r="H323" s="177"/>
      <c r="I323" s="76" t="s">
        <v>176</v>
      </c>
      <c r="J323" s="76" t="s">
        <v>520</v>
      </c>
      <c r="K323" s="76" t="s">
        <v>289</v>
      </c>
      <c r="L323" s="76" t="s">
        <v>66</v>
      </c>
      <c r="M323" s="77">
        <v>30.2</v>
      </c>
      <c r="N323" s="76" t="s">
        <v>295</v>
      </c>
      <c r="O323" s="76" t="s">
        <v>339</v>
      </c>
      <c r="P323" s="58">
        <v>26.25</v>
      </c>
      <c r="Q323" s="66">
        <v>0.86920529801324498</v>
      </c>
      <c r="R323" s="170"/>
      <c r="S323" s="207"/>
      <c r="T323" s="213"/>
    </row>
    <row r="324" spans="2:20" ht="59.25" customHeight="1" x14ac:dyDescent="0.25">
      <c r="B324" s="157"/>
      <c r="C324" s="158"/>
      <c r="D324" s="176"/>
      <c r="E324" s="158"/>
      <c r="F324" s="158"/>
      <c r="G324" s="163"/>
      <c r="H324" s="177"/>
      <c r="I324" s="76" t="s">
        <v>176</v>
      </c>
      <c r="J324" s="76" t="s">
        <v>520</v>
      </c>
      <c r="K324" s="76" t="s">
        <v>289</v>
      </c>
      <c r="L324" s="76" t="s">
        <v>66</v>
      </c>
      <c r="M324" s="77">
        <v>55.4</v>
      </c>
      <c r="N324" s="76" t="s">
        <v>259</v>
      </c>
      <c r="O324" s="76" t="s">
        <v>521</v>
      </c>
      <c r="P324" s="58">
        <v>55.4</v>
      </c>
      <c r="Q324" s="31">
        <v>0.11111111111111113</v>
      </c>
      <c r="R324" s="170"/>
      <c r="S324" s="207"/>
      <c r="T324" s="213"/>
    </row>
    <row r="325" spans="2:20" ht="59.25" customHeight="1" x14ac:dyDescent="0.25">
      <c r="B325" s="157"/>
      <c r="C325" s="158"/>
      <c r="D325" s="176"/>
      <c r="E325" s="158"/>
      <c r="F325" s="158"/>
      <c r="G325" s="163"/>
      <c r="H325" s="177"/>
      <c r="I325" s="76" t="s">
        <v>176</v>
      </c>
      <c r="J325" s="76" t="s">
        <v>520</v>
      </c>
      <c r="K325" s="76" t="s">
        <v>289</v>
      </c>
      <c r="L325" s="76" t="s">
        <v>48</v>
      </c>
      <c r="M325" s="78">
        <v>12</v>
      </c>
      <c r="N325" s="76" t="s">
        <v>49</v>
      </c>
      <c r="O325" s="76" t="s">
        <v>519</v>
      </c>
      <c r="P325" s="58">
        <v>9</v>
      </c>
      <c r="Q325" s="31">
        <v>1</v>
      </c>
      <c r="R325" s="170"/>
      <c r="S325" s="207"/>
      <c r="T325" s="213"/>
    </row>
    <row r="326" spans="2:20" ht="59.25" customHeight="1" x14ac:dyDescent="0.25">
      <c r="B326" s="157"/>
      <c r="C326" s="158"/>
      <c r="D326" s="176"/>
      <c r="E326" s="158"/>
      <c r="F326" s="158"/>
      <c r="G326" s="163"/>
      <c r="H326" s="177"/>
      <c r="I326" s="76" t="s">
        <v>176</v>
      </c>
      <c r="J326" s="76" t="s">
        <v>338</v>
      </c>
      <c r="K326" s="76" t="s">
        <v>56</v>
      </c>
      <c r="L326" s="76" t="s">
        <v>48</v>
      </c>
      <c r="M326" s="78">
        <v>12</v>
      </c>
      <c r="N326" s="76" t="s">
        <v>49</v>
      </c>
      <c r="O326" s="76" t="s">
        <v>519</v>
      </c>
      <c r="P326" s="58">
        <v>9</v>
      </c>
      <c r="Q326" s="31">
        <v>1</v>
      </c>
      <c r="R326" s="170"/>
      <c r="S326" s="207"/>
      <c r="T326" s="213"/>
    </row>
    <row r="327" spans="2:20" ht="59.25" customHeight="1" x14ac:dyDescent="0.25">
      <c r="B327" s="157"/>
      <c r="C327" s="158"/>
      <c r="D327" s="176"/>
      <c r="E327" s="158"/>
      <c r="F327" s="158"/>
      <c r="G327" s="163"/>
      <c r="H327" s="177"/>
      <c r="I327" s="76" t="s">
        <v>176</v>
      </c>
      <c r="J327" s="76" t="s">
        <v>177</v>
      </c>
      <c r="K327" s="76" t="s">
        <v>191</v>
      </c>
      <c r="L327" s="76" t="s">
        <v>48</v>
      </c>
      <c r="M327" s="78">
        <v>12</v>
      </c>
      <c r="N327" s="76" t="s">
        <v>49</v>
      </c>
      <c r="O327" s="76" t="s">
        <v>519</v>
      </c>
      <c r="P327" s="58">
        <v>9</v>
      </c>
      <c r="Q327" s="31">
        <v>1</v>
      </c>
      <c r="R327" s="170"/>
      <c r="S327" s="207"/>
      <c r="T327" s="213"/>
    </row>
    <row r="328" spans="2:20" ht="59.25" customHeight="1" x14ac:dyDescent="0.25">
      <c r="B328" s="157"/>
      <c r="C328" s="158"/>
      <c r="D328" s="176"/>
      <c r="E328" s="158"/>
      <c r="F328" s="158"/>
      <c r="G328" s="163"/>
      <c r="H328" s="177"/>
      <c r="I328" s="76" t="s">
        <v>176</v>
      </c>
      <c r="J328" s="76" t="s">
        <v>190</v>
      </c>
      <c r="K328" s="76" t="s">
        <v>191</v>
      </c>
      <c r="L328" s="76" t="s">
        <v>48</v>
      </c>
      <c r="M328" s="78">
        <v>12</v>
      </c>
      <c r="N328" s="76" t="s">
        <v>49</v>
      </c>
      <c r="O328" s="76" t="s">
        <v>519</v>
      </c>
      <c r="P328" s="58">
        <v>9</v>
      </c>
      <c r="Q328" s="31">
        <v>1</v>
      </c>
      <c r="R328" s="170"/>
      <c r="S328" s="207"/>
      <c r="T328" s="213"/>
    </row>
    <row r="329" spans="2:20" ht="59.25" customHeight="1" x14ac:dyDescent="0.25">
      <c r="B329" s="157"/>
      <c r="C329" s="158"/>
      <c r="D329" s="176"/>
      <c r="E329" s="158"/>
      <c r="F329" s="158"/>
      <c r="G329" s="163"/>
      <c r="H329" s="177"/>
      <c r="I329" s="76" t="s">
        <v>176</v>
      </c>
      <c r="J329" s="76" t="s">
        <v>192</v>
      </c>
      <c r="K329" s="76" t="s">
        <v>191</v>
      </c>
      <c r="L329" s="76" t="s">
        <v>48</v>
      </c>
      <c r="M329" s="78">
        <v>12</v>
      </c>
      <c r="N329" s="76" t="s">
        <v>49</v>
      </c>
      <c r="O329" s="76" t="s">
        <v>519</v>
      </c>
      <c r="P329" s="58">
        <v>9</v>
      </c>
      <c r="Q329" s="31">
        <v>1</v>
      </c>
      <c r="R329" s="170"/>
      <c r="S329" s="207"/>
      <c r="T329" s="213"/>
    </row>
    <row r="330" spans="2:20" ht="59.25" customHeight="1" x14ac:dyDescent="0.25">
      <c r="B330" s="157"/>
      <c r="C330" s="158"/>
      <c r="D330" s="176"/>
      <c r="E330" s="158"/>
      <c r="F330" s="158"/>
      <c r="G330" s="163"/>
      <c r="H330" s="177"/>
      <c r="I330" s="76" t="s">
        <v>176</v>
      </c>
      <c r="J330" s="76" t="s">
        <v>193</v>
      </c>
      <c r="K330" s="76" t="s">
        <v>194</v>
      </c>
      <c r="L330" s="76" t="s">
        <v>48</v>
      </c>
      <c r="M330" s="78">
        <v>12</v>
      </c>
      <c r="N330" s="76" t="s">
        <v>49</v>
      </c>
      <c r="O330" s="76" t="s">
        <v>519</v>
      </c>
      <c r="P330" s="58">
        <v>9</v>
      </c>
      <c r="Q330" s="31">
        <v>1</v>
      </c>
      <c r="R330" s="170"/>
      <c r="S330" s="207"/>
      <c r="T330" s="213"/>
    </row>
    <row r="331" spans="2:20" ht="59.25" customHeight="1" x14ac:dyDescent="0.25">
      <c r="B331" s="157"/>
      <c r="C331" s="158"/>
      <c r="D331" s="176"/>
      <c r="E331" s="158"/>
      <c r="F331" s="158"/>
      <c r="G331" s="163"/>
      <c r="H331" s="177"/>
      <c r="I331" s="76" t="s">
        <v>176</v>
      </c>
      <c r="J331" s="76" t="s">
        <v>195</v>
      </c>
      <c r="K331" s="76" t="s">
        <v>53</v>
      </c>
      <c r="L331" s="76" t="s">
        <v>48</v>
      </c>
      <c r="M331" s="78">
        <v>12</v>
      </c>
      <c r="N331" s="76" t="s">
        <v>49</v>
      </c>
      <c r="O331" s="76" t="s">
        <v>519</v>
      </c>
      <c r="P331" s="58">
        <v>9</v>
      </c>
      <c r="Q331" s="31">
        <v>1</v>
      </c>
      <c r="R331" s="170"/>
      <c r="S331" s="207"/>
      <c r="T331" s="213"/>
    </row>
    <row r="332" spans="2:20" ht="59.25" customHeight="1" x14ac:dyDescent="0.25">
      <c r="B332" s="157"/>
      <c r="C332" s="158"/>
      <c r="D332" s="176"/>
      <c r="E332" s="158"/>
      <c r="F332" s="158"/>
      <c r="G332" s="163"/>
      <c r="H332" s="177"/>
      <c r="I332" s="76" t="s">
        <v>176</v>
      </c>
      <c r="J332" s="76" t="s">
        <v>196</v>
      </c>
      <c r="K332" s="76" t="s">
        <v>56</v>
      </c>
      <c r="L332" s="76" t="s">
        <v>48</v>
      </c>
      <c r="M332" s="78">
        <v>12</v>
      </c>
      <c r="N332" s="76" t="s">
        <v>49</v>
      </c>
      <c r="O332" s="76" t="s">
        <v>519</v>
      </c>
      <c r="P332" s="58">
        <v>9</v>
      </c>
      <c r="Q332" s="31">
        <v>1</v>
      </c>
      <c r="R332" s="170"/>
      <c r="S332" s="207"/>
      <c r="T332" s="213"/>
    </row>
    <row r="333" spans="2:20" ht="59.25" customHeight="1" x14ac:dyDescent="0.25">
      <c r="B333" s="157"/>
      <c r="C333" s="158"/>
      <c r="D333" s="176"/>
      <c r="E333" s="158"/>
      <c r="F333" s="158"/>
      <c r="G333" s="163"/>
      <c r="H333" s="177"/>
      <c r="I333" s="76" t="s">
        <v>176</v>
      </c>
      <c r="J333" s="76" t="s">
        <v>197</v>
      </c>
      <c r="K333" s="76" t="s">
        <v>191</v>
      </c>
      <c r="L333" s="76" t="s">
        <v>48</v>
      </c>
      <c r="M333" s="78">
        <v>10</v>
      </c>
      <c r="N333" s="76" t="s">
        <v>49</v>
      </c>
      <c r="O333" s="76" t="s">
        <v>519</v>
      </c>
      <c r="P333" s="58">
        <v>7</v>
      </c>
      <c r="Q333" s="66">
        <v>0.77777777777777779</v>
      </c>
      <c r="R333" s="170"/>
      <c r="S333" s="207"/>
      <c r="T333" s="213"/>
    </row>
    <row r="334" spans="2:20" ht="59.25" customHeight="1" x14ac:dyDescent="0.25">
      <c r="B334" s="157"/>
      <c r="C334" s="158"/>
      <c r="D334" s="176"/>
      <c r="E334" s="158"/>
      <c r="F334" s="158"/>
      <c r="G334" s="163"/>
      <c r="H334" s="177"/>
      <c r="I334" s="76" t="s">
        <v>176</v>
      </c>
      <c r="J334" s="76" t="s">
        <v>198</v>
      </c>
      <c r="K334" s="76" t="s">
        <v>56</v>
      </c>
      <c r="L334" s="76" t="s">
        <v>48</v>
      </c>
      <c r="M334" s="78">
        <v>9</v>
      </c>
      <c r="N334" s="76" t="s">
        <v>49</v>
      </c>
      <c r="O334" s="76" t="s">
        <v>519</v>
      </c>
      <c r="P334" s="58">
        <v>6</v>
      </c>
      <c r="Q334" s="69">
        <v>0.66666666666666663</v>
      </c>
      <c r="R334" s="170"/>
      <c r="S334" s="207"/>
      <c r="T334" s="213"/>
    </row>
    <row r="335" spans="2:20" ht="59.25" customHeight="1" x14ac:dyDescent="0.25">
      <c r="B335" s="157"/>
      <c r="C335" s="158"/>
      <c r="D335" s="176"/>
      <c r="E335" s="158"/>
      <c r="F335" s="158"/>
      <c r="G335" s="163"/>
      <c r="H335" s="177"/>
      <c r="I335" s="76" t="s">
        <v>176</v>
      </c>
      <c r="J335" s="76" t="s">
        <v>522</v>
      </c>
      <c r="K335" s="76" t="s">
        <v>289</v>
      </c>
      <c r="L335" s="76" t="s">
        <v>48</v>
      </c>
      <c r="M335" s="78">
        <v>9</v>
      </c>
      <c r="N335" s="76" t="s">
        <v>49</v>
      </c>
      <c r="O335" s="76" t="s">
        <v>519</v>
      </c>
      <c r="P335" s="58">
        <v>9</v>
      </c>
      <c r="Q335" s="69">
        <v>1</v>
      </c>
      <c r="R335" s="170"/>
      <c r="S335" s="207"/>
      <c r="T335" s="213"/>
    </row>
    <row r="336" spans="2:20" ht="59.25" customHeight="1" x14ac:dyDescent="0.25">
      <c r="B336" s="157"/>
      <c r="C336" s="158"/>
      <c r="D336" s="176"/>
      <c r="E336" s="158"/>
      <c r="F336" s="158"/>
      <c r="G336" s="163"/>
      <c r="H336" s="177"/>
      <c r="I336" s="76" t="s">
        <v>176</v>
      </c>
      <c r="J336" s="76" t="s">
        <v>265</v>
      </c>
      <c r="K336" s="76" t="s">
        <v>241</v>
      </c>
      <c r="L336" s="76" t="s">
        <v>48</v>
      </c>
      <c r="M336" s="78">
        <v>4</v>
      </c>
      <c r="N336" s="76" t="s">
        <v>49</v>
      </c>
      <c r="O336" s="51" t="s">
        <v>523</v>
      </c>
      <c r="P336" s="58">
        <v>3</v>
      </c>
      <c r="Q336" s="31">
        <v>1</v>
      </c>
      <c r="R336" s="170"/>
      <c r="S336" s="207"/>
      <c r="T336" s="213"/>
    </row>
    <row r="337" spans="2:20" ht="59.25" customHeight="1" x14ac:dyDescent="0.25">
      <c r="B337" s="157"/>
      <c r="C337" s="158"/>
      <c r="D337" s="176"/>
      <c r="E337" s="158"/>
      <c r="F337" s="158"/>
      <c r="G337" s="163"/>
      <c r="H337" s="177"/>
      <c r="I337" s="76" t="s">
        <v>176</v>
      </c>
      <c r="J337" s="76" t="s">
        <v>265</v>
      </c>
      <c r="K337" s="76" t="s">
        <v>241</v>
      </c>
      <c r="L337" s="76" t="s">
        <v>48</v>
      </c>
      <c r="M337" s="77">
        <v>12</v>
      </c>
      <c r="N337" s="76" t="s">
        <v>49</v>
      </c>
      <c r="O337" s="51" t="s">
        <v>524</v>
      </c>
      <c r="P337" s="60">
        <v>6</v>
      </c>
      <c r="Q337" s="31">
        <v>0.66666666666666663</v>
      </c>
      <c r="R337" s="170"/>
      <c r="S337" s="207"/>
      <c r="T337" s="213"/>
    </row>
    <row r="338" spans="2:20" ht="59.25" customHeight="1" x14ac:dyDescent="0.25">
      <c r="B338" s="157"/>
      <c r="C338" s="158"/>
      <c r="D338" s="176"/>
      <c r="E338" s="158"/>
      <c r="F338" s="158"/>
      <c r="G338" s="163"/>
      <c r="H338" s="177"/>
      <c r="I338" s="53" t="s">
        <v>204</v>
      </c>
      <c r="J338" s="53" t="s">
        <v>347</v>
      </c>
      <c r="K338" s="53" t="s">
        <v>204</v>
      </c>
      <c r="L338" s="53" t="s">
        <v>48</v>
      </c>
      <c r="M338" s="67">
        <v>36</v>
      </c>
      <c r="N338" s="53" t="s">
        <v>49</v>
      </c>
      <c r="O338" s="53" t="s">
        <v>525</v>
      </c>
      <c r="P338" s="58">
        <v>25</v>
      </c>
      <c r="Q338" s="31">
        <v>0.92592592592592593</v>
      </c>
      <c r="R338" s="170">
        <f>AVERAGE(Q338:Q346)</f>
        <v>0.96460905349794224</v>
      </c>
      <c r="S338" s="207"/>
      <c r="T338" s="213"/>
    </row>
    <row r="339" spans="2:20" ht="59.25" customHeight="1" x14ac:dyDescent="0.25">
      <c r="B339" s="157"/>
      <c r="C339" s="158"/>
      <c r="D339" s="176"/>
      <c r="E339" s="158"/>
      <c r="F339" s="158"/>
      <c r="G339" s="163"/>
      <c r="H339" s="177"/>
      <c r="I339" s="53" t="s">
        <v>204</v>
      </c>
      <c r="J339" s="53" t="s">
        <v>355</v>
      </c>
      <c r="K339" s="53" t="s">
        <v>204</v>
      </c>
      <c r="L339" s="53" t="s">
        <v>48</v>
      </c>
      <c r="M339" s="54">
        <v>24</v>
      </c>
      <c r="N339" s="53" t="s">
        <v>49</v>
      </c>
      <c r="O339" s="53" t="s">
        <v>525</v>
      </c>
      <c r="P339" s="58">
        <v>18</v>
      </c>
      <c r="Q339" s="31">
        <v>1</v>
      </c>
      <c r="R339" s="170"/>
      <c r="S339" s="207"/>
      <c r="T339" s="213"/>
    </row>
    <row r="340" spans="2:20" ht="59.25" customHeight="1" x14ac:dyDescent="0.25">
      <c r="B340" s="157"/>
      <c r="C340" s="158"/>
      <c r="D340" s="176"/>
      <c r="E340" s="158"/>
      <c r="F340" s="158"/>
      <c r="G340" s="163"/>
      <c r="H340" s="177"/>
      <c r="I340" s="53" t="s">
        <v>204</v>
      </c>
      <c r="J340" s="53" t="s">
        <v>362</v>
      </c>
      <c r="K340" s="53" t="s">
        <v>204</v>
      </c>
      <c r="L340" s="53" t="s">
        <v>48</v>
      </c>
      <c r="M340" s="67">
        <v>24</v>
      </c>
      <c r="N340" s="53" t="s">
        <v>49</v>
      </c>
      <c r="O340" s="53" t="s">
        <v>525</v>
      </c>
      <c r="P340" s="58">
        <v>18</v>
      </c>
      <c r="Q340" s="40">
        <v>1</v>
      </c>
      <c r="R340" s="170"/>
      <c r="S340" s="207"/>
      <c r="T340" s="213"/>
    </row>
    <row r="341" spans="2:20" ht="59.25" customHeight="1" x14ac:dyDescent="0.25">
      <c r="B341" s="157"/>
      <c r="C341" s="158"/>
      <c r="D341" s="176"/>
      <c r="E341" s="158"/>
      <c r="F341" s="158"/>
      <c r="G341" s="163"/>
      <c r="H341" s="177"/>
      <c r="I341" s="53" t="s">
        <v>204</v>
      </c>
      <c r="J341" s="53" t="s">
        <v>399</v>
      </c>
      <c r="K341" s="53" t="s">
        <v>204</v>
      </c>
      <c r="L341" s="53" t="s">
        <v>48</v>
      </c>
      <c r="M341" s="67">
        <v>24</v>
      </c>
      <c r="N341" s="53" t="s">
        <v>49</v>
      </c>
      <c r="O341" s="53" t="s">
        <v>525</v>
      </c>
      <c r="P341" s="58">
        <v>6</v>
      </c>
      <c r="Q341" s="31">
        <v>1</v>
      </c>
      <c r="R341" s="170"/>
      <c r="S341" s="207"/>
      <c r="T341" s="213"/>
    </row>
    <row r="342" spans="2:20" ht="59.25" customHeight="1" x14ac:dyDescent="0.25">
      <c r="B342" s="157"/>
      <c r="C342" s="158"/>
      <c r="D342" s="176"/>
      <c r="E342" s="158"/>
      <c r="F342" s="158"/>
      <c r="G342" s="163"/>
      <c r="H342" s="177"/>
      <c r="I342" s="53" t="s">
        <v>204</v>
      </c>
      <c r="J342" s="53" t="s">
        <v>409</v>
      </c>
      <c r="K342" s="53" t="s">
        <v>204</v>
      </c>
      <c r="L342" s="53" t="s">
        <v>48</v>
      </c>
      <c r="M342" s="67">
        <v>24</v>
      </c>
      <c r="N342" s="53" t="s">
        <v>49</v>
      </c>
      <c r="O342" s="53" t="s">
        <v>525</v>
      </c>
      <c r="P342" s="58">
        <v>8</v>
      </c>
      <c r="Q342" s="31">
        <v>0.44444444444444442</v>
      </c>
      <c r="R342" s="170"/>
      <c r="S342" s="207"/>
      <c r="T342" s="213"/>
    </row>
    <row r="343" spans="2:20" ht="59.25" customHeight="1" x14ac:dyDescent="0.25">
      <c r="B343" s="157"/>
      <c r="C343" s="158"/>
      <c r="D343" s="176"/>
      <c r="E343" s="158"/>
      <c r="F343" s="158"/>
      <c r="G343" s="163"/>
      <c r="H343" s="177"/>
      <c r="I343" s="53" t="s">
        <v>204</v>
      </c>
      <c r="J343" s="53" t="s">
        <v>420</v>
      </c>
      <c r="K343" s="53" t="s">
        <v>204</v>
      </c>
      <c r="L343" s="53" t="s">
        <v>48</v>
      </c>
      <c r="M343" s="67">
        <v>24</v>
      </c>
      <c r="N343" s="53" t="s">
        <v>49</v>
      </c>
      <c r="O343" s="53" t="s">
        <v>525</v>
      </c>
      <c r="P343" s="58">
        <v>18</v>
      </c>
      <c r="Q343" s="31">
        <v>1</v>
      </c>
      <c r="R343" s="170"/>
      <c r="S343" s="207"/>
      <c r="T343" s="213"/>
    </row>
    <row r="344" spans="2:20" ht="59.25" customHeight="1" x14ac:dyDescent="0.25">
      <c r="B344" s="157"/>
      <c r="C344" s="158"/>
      <c r="D344" s="176"/>
      <c r="E344" s="158"/>
      <c r="F344" s="158"/>
      <c r="G344" s="163"/>
      <c r="H344" s="177"/>
      <c r="I344" s="53" t="s">
        <v>204</v>
      </c>
      <c r="J344" s="53" t="s">
        <v>428</v>
      </c>
      <c r="K344" s="53" t="s">
        <v>204</v>
      </c>
      <c r="L344" s="53" t="s">
        <v>48</v>
      </c>
      <c r="M344" s="67">
        <v>24</v>
      </c>
      <c r="N344" s="53" t="s">
        <v>49</v>
      </c>
      <c r="O344" s="53" t="s">
        <v>525</v>
      </c>
      <c r="P344" s="58">
        <v>18</v>
      </c>
      <c r="Q344" s="31">
        <v>1</v>
      </c>
      <c r="R344" s="170"/>
      <c r="S344" s="207"/>
      <c r="T344" s="213"/>
    </row>
    <row r="345" spans="2:20" ht="59.25" customHeight="1" x14ac:dyDescent="0.25">
      <c r="B345" s="157"/>
      <c r="C345" s="158"/>
      <c r="D345" s="176"/>
      <c r="E345" s="158"/>
      <c r="F345" s="158"/>
      <c r="G345" s="163"/>
      <c r="H345" s="177"/>
      <c r="I345" s="53" t="s">
        <v>204</v>
      </c>
      <c r="J345" s="53" t="s">
        <v>205</v>
      </c>
      <c r="K345" s="53" t="s">
        <v>204</v>
      </c>
      <c r="L345" s="53" t="s">
        <v>526</v>
      </c>
      <c r="M345" s="67">
        <v>36</v>
      </c>
      <c r="N345" s="53" t="s">
        <v>103</v>
      </c>
      <c r="O345" s="53" t="s">
        <v>525</v>
      </c>
      <c r="P345" s="58">
        <v>30</v>
      </c>
      <c r="Q345" s="69">
        <v>1.1111111111111112</v>
      </c>
      <c r="R345" s="170"/>
      <c r="S345" s="207"/>
      <c r="T345" s="213"/>
    </row>
    <row r="346" spans="2:20" ht="63.75" customHeight="1" x14ac:dyDescent="0.25">
      <c r="B346" s="157"/>
      <c r="C346" s="158"/>
      <c r="D346" s="176"/>
      <c r="E346" s="158"/>
      <c r="F346" s="158"/>
      <c r="G346" s="163"/>
      <c r="H346" s="177"/>
      <c r="I346" s="53" t="s">
        <v>204</v>
      </c>
      <c r="J346" s="53" t="s">
        <v>445</v>
      </c>
      <c r="K346" s="53" t="s">
        <v>204</v>
      </c>
      <c r="L346" s="53" t="s">
        <v>526</v>
      </c>
      <c r="M346" s="67">
        <v>24</v>
      </c>
      <c r="N346" s="53" t="s">
        <v>103</v>
      </c>
      <c r="O346" s="53" t="s">
        <v>525</v>
      </c>
      <c r="P346" s="58">
        <v>24</v>
      </c>
      <c r="Q346" s="31">
        <v>1.2</v>
      </c>
      <c r="R346" s="170"/>
      <c r="S346" s="207"/>
      <c r="T346" s="213"/>
    </row>
    <row r="347" spans="2:20" ht="137.25" customHeight="1" x14ac:dyDescent="0.25">
      <c r="B347" s="157"/>
      <c r="C347" s="158"/>
      <c r="D347" s="176"/>
      <c r="E347" s="158"/>
      <c r="F347" s="158"/>
      <c r="G347" s="163"/>
      <c r="H347" s="177" t="s">
        <v>799</v>
      </c>
      <c r="I347" s="24" t="s">
        <v>38</v>
      </c>
      <c r="J347" s="24"/>
      <c r="K347" s="24" t="s">
        <v>43</v>
      </c>
      <c r="L347" s="24" t="s">
        <v>130</v>
      </c>
      <c r="M347" s="25">
        <v>10</v>
      </c>
      <c r="N347" s="24" t="s">
        <v>131</v>
      </c>
      <c r="O347" s="24" t="s">
        <v>132</v>
      </c>
      <c r="P347" s="26">
        <v>112</v>
      </c>
      <c r="Q347" s="36">
        <v>1.2</v>
      </c>
      <c r="R347" s="170">
        <f>AVERAGE(Q347:Q353)</f>
        <v>1.1238095238095238</v>
      </c>
      <c r="S347" s="207">
        <f>AVERAGE(R347)</f>
        <v>1.1238095238095238</v>
      </c>
      <c r="T347" s="213"/>
    </row>
    <row r="348" spans="2:20" ht="122.25" customHeight="1" x14ac:dyDescent="0.25">
      <c r="B348" s="157"/>
      <c r="C348" s="158"/>
      <c r="D348" s="176"/>
      <c r="E348" s="158"/>
      <c r="F348" s="158"/>
      <c r="G348" s="163"/>
      <c r="H348" s="177"/>
      <c r="I348" s="24" t="s">
        <v>38</v>
      </c>
      <c r="J348" s="24"/>
      <c r="K348" s="24" t="s">
        <v>43</v>
      </c>
      <c r="L348" s="24" t="s">
        <v>211</v>
      </c>
      <c r="M348" s="25"/>
      <c r="N348" s="24" t="s">
        <v>212</v>
      </c>
      <c r="O348" s="24" t="s">
        <v>213</v>
      </c>
      <c r="P348" s="26">
        <v>6</v>
      </c>
      <c r="Q348" s="39">
        <v>0.66666666666666663</v>
      </c>
      <c r="R348" s="170"/>
      <c r="S348" s="207"/>
      <c r="T348" s="213"/>
    </row>
    <row r="349" spans="2:20" ht="90.75" customHeight="1" x14ac:dyDescent="0.25">
      <c r="B349" s="157"/>
      <c r="C349" s="158"/>
      <c r="D349" s="176"/>
      <c r="E349" s="158"/>
      <c r="F349" s="158"/>
      <c r="G349" s="163"/>
      <c r="H349" s="177"/>
      <c r="I349" s="24" t="s">
        <v>38</v>
      </c>
      <c r="J349" s="24"/>
      <c r="K349" s="24" t="s">
        <v>43</v>
      </c>
      <c r="L349" s="24" t="s">
        <v>214</v>
      </c>
      <c r="M349" s="25">
        <v>18</v>
      </c>
      <c r="N349" s="24" t="s">
        <v>215</v>
      </c>
      <c r="O349" s="24" t="s">
        <v>216</v>
      </c>
      <c r="P349" s="26">
        <v>32</v>
      </c>
      <c r="Q349" s="39">
        <v>1.2</v>
      </c>
      <c r="R349" s="170"/>
      <c r="S349" s="207"/>
      <c r="T349" s="213"/>
    </row>
    <row r="350" spans="2:20" ht="90.75" customHeight="1" x14ac:dyDescent="0.25">
      <c r="B350" s="157"/>
      <c r="C350" s="158"/>
      <c r="D350" s="176"/>
      <c r="E350" s="158"/>
      <c r="F350" s="158"/>
      <c r="G350" s="163"/>
      <c r="H350" s="177"/>
      <c r="I350" s="24" t="s">
        <v>38</v>
      </c>
      <c r="J350" s="24"/>
      <c r="K350" s="24" t="s">
        <v>43</v>
      </c>
      <c r="L350" s="24" t="s">
        <v>214</v>
      </c>
      <c r="M350" s="25">
        <v>1</v>
      </c>
      <c r="N350" s="24" t="s">
        <v>215</v>
      </c>
      <c r="O350" s="24" t="s">
        <v>527</v>
      </c>
      <c r="P350" s="26">
        <v>19</v>
      </c>
      <c r="Q350" s="61">
        <v>1.2</v>
      </c>
      <c r="R350" s="170"/>
      <c r="S350" s="207"/>
      <c r="T350" s="213"/>
    </row>
    <row r="351" spans="2:20" ht="126.75" customHeight="1" x14ac:dyDescent="0.25">
      <c r="B351" s="157"/>
      <c r="C351" s="158"/>
      <c r="D351" s="176"/>
      <c r="E351" s="158"/>
      <c r="F351" s="158"/>
      <c r="G351" s="163"/>
      <c r="H351" s="177"/>
      <c r="I351" s="24" t="s">
        <v>38</v>
      </c>
      <c r="J351" s="24"/>
      <c r="K351" s="24" t="s">
        <v>43</v>
      </c>
      <c r="L351" s="24" t="s">
        <v>217</v>
      </c>
      <c r="M351" s="25">
        <v>14</v>
      </c>
      <c r="N351" s="24" t="s">
        <v>215</v>
      </c>
      <c r="O351" s="24" t="s">
        <v>218</v>
      </c>
      <c r="P351" s="26">
        <v>20</v>
      </c>
      <c r="Q351" s="39">
        <v>1.2</v>
      </c>
      <c r="R351" s="170"/>
      <c r="S351" s="207"/>
      <c r="T351" s="213"/>
    </row>
    <row r="352" spans="2:20" ht="126.75" customHeight="1" x14ac:dyDescent="0.25">
      <c r="B352" s="157"/>
      <c r="C352" s="158"/>
      <c r="D352" s="176"/>
      <c r="E352" s="158"/>
      <c r="F352" s="158"/>
      <c r="G352" s="163"/>
      <c r="H352" s="177"/>
      <c r="I352" s="24" t="s">
        <v>38</v>
      </c>
      <c r="J352" s="24"/>
      <c r="K352" s="24" t="s">
        <v>43</v>
      </c>
      <c r="L352" s="24" t="s">
        <v>44</v>
      </c>
      <c r="M352" s="25">
        <v>5</v>
      </c>
      <c r="N352" s="24" t="s">
        <v>45</v>
      </c>
      <c r="O352" s="24" t="s">
        <v>46</v>
      </c>
      <c r="P352" s="26">
        <v>43</v>
      </c>
      <c r="Q352" s="36">
        <v>1.2</v>
      </c>
      <c r="R352" s="170"/>
      <c r="S352" s="207"/>
      <c r="T352" s="213"/>
    </row>
    <row r="353" spans="2:20" ht="84" customHeight="1" x14ac:dyDescent="0.25">
      <c r="B353" s="157"/>
      <c r="C353" s="158"/>
      <c r="D353" s="176"/>
      <c r="E353" s="158"/>
      <c r="F353" s="158"/>
      <c r="G353" s="163"/>
      <c r="H353" s="177"/>
      <c r="I353" s="24" t="s">
        <v>38</v>
      </c>
      <c r="J353" s="24"/>
      <c r="K353" s="24" t="s">
        <v>43</v>
      </c>
      <c r="L353" s="24" t="s">
        <v>48</v>
      </c>
      <c r="M353" s="25">
        <v>1</v>
      </c>
      <c r="N353" s="24" t="s">
        <v>49</v>
      </c>
      <c r="O353" s="24" t="s">
        <v>86</v>
      </c>
      <c r="P353" s="26">
        <v>7</v>
      </c>
      <c r="Q353" s="39">
        <v>1.2</v>
      </c>
      <c r="R353" s="170"/>
      <c r="S353" s="207"/>
      <c r="T353" s="213"/>
    </row>
    <row r="354" spans="2:20" ht="120.75" customHeight="1" x14ac:dyDescent="0.25">
      <c r="B354" s="157"/>
      <c r="C354" s="158"/>
      <c r="D354" s="176"/>
      <c r="E354" s="158"/>
      <c r="F354" s="158"/>
      <c r="G354" s="163"/>
      <c r="H354" s="177" t="s">
        <v>528</v>
      </c>
      <c r="I354" s="24" t="s">
        <v>38</v>
      </c>
      <c r="J354" s="24"/>
      <c r="K354" s="24" t="s">
        <v>43</v>
      </c>
      <c r="L354" s="24" t="s">
        <v>130</v>
      </c>
      <c r="M354" s="25">
        <v>10</v>
      </c>
      <c r="N354" s="24" t="s">
        <v>131</v>
      </c>
      <c r="O354" s="24" t="s">
        <v>132</v>
      </c>
      <c r="P354" s="26">
        <v>112</v>
      </c>
      <c r="Q354" s="36">
        <v>1.2</v>
      </c>
      <c r="R354" s="170">
        <f>AVERAGE(Q354:Q362)</f>
        <v>1.1777777777777778</v>
      </c>
      <c r="S354" s="207">
        <f>AVERAGE(R354)</f>
        <v>1.1777777777777778</v>
      </c>
      <c r="T354" s="213"/>
    </row>
    <row r="355" spans="2:20" ht="115.5" customHeight="1" x14ac:dyDescent="0.25">
      <c r="B355" s="157"/>
      <c r="C355" s="158"/>
      <c r="D355" s="176"/>
      <c r="E355" s="158"/>
      <c r="F355" s="158"/>
      <c r="G355" s="163"/>
      <c r="H355" s="177"/>
      <c r="I355" s="24" t="s">
        <v>38</v>
      </c>
      <c r="J355" s="24"/>
      <c r="K355" s="24" t="s">
        <v>43</v>
      </c>
      <c r="L355" s="24" t="s">
        <v>214</v>
      </c>
      <c r="M355" s="25">
        <v>18</v>
      </c>
      <c r="N355" s="24" t="s">
        <v>215</v>
      </c>
      <c r="O355" s="24" t="s">
        <v>216</v>
      </c>
      <c r="P355" s="26">
        <v>32</v>
      </c>
      <c r="Q355" s="39">
        <v>1.2</v>
      </c>
      <c r="R355" s="170"/>
      <c r="S355" s="207"/>
      <c r="T355" s="213"/>
    </row>
    <row r="356" spans="2:20" ht="68.25" customHeight="1" x14ac:dyDescent="0.25">
      <c r="B356" s="157"/>
      <c r="C356" s="158"/>
      <c r="D356" s="176"/>
      <c r="E356" s="158"/>
      <c r="F356" s="158"/>
      <c r="G356" s="163"/>
      <c r="H356" s="177"/>
      <c r="I356" s="24" t="s">
        <v>38</v>
      </c>
      <c r="J356" s="24"/>
      <c r="K356" s="24" t="s">
        <v>43</v>
      </c>
      <c r="L356" s="24" t="s">
        <v>214</v>
      </c>
      <c r="M356" s="25">
        <v>1</v>
      </c>
      <c r="N356" s="24" t="s">
        <v>215</v>
      </c>
      <c r="O356" s="24" t="s">
        <v>527</v>
      </c>
      <c r="P356" s="26">
        <v>19</v>
      </c>
      <c r="Q356" s="61">
        <v>1.2</v>
      </c>
      <c r="R356" s="170"/>
      <c r="S356" s="207"/>
      <c r="T356" s="213"/>
    </row>
    <row r="357" spans="2:20" ht="162.75" customHeight="1" x14ac:dyDescent="0.25">
      <c r="B357" s="157"/>
      <c r="C357" s="158"/>
      <c r="D357" s="176"/>
      <c r="E357" s="158"/>
      <c r="F357" s="158"/>
      <c r="G357" s="163"/>
      <c r="H357" s="177"/>
      <c r="I357" s="24" t="s">
        <v>38</v>
      </c>
      <c r="J357" s="24"/>
      <c r="K357" s="24" t="s">
        <v>43</v>
      </c>
      <c r="L357" s="24" t="s">
        <v>217</v>
      </c>
      <c r="M357" s="25">
        <v>14</v>
      </c>
      <c r="N357" s="24" t="s">
        <v>215</v>
      </c>
      <c r="O357" s="24" t="s">
        <v>218</v>
      </c>
      <c r="P357" s="26">
        <v>20</v>
      </c>
      <c r="Q357" s="39">
        <v>1.2</v>
      </c>
      <c r="R357" s="170"/>
      <c r="S357" s="207"/>
      <c r="T357" s="213"/>
    </row>
    <row r="358" spans="2:20" ht="100.5" customHeight="1" x14ac:dyDescent="0.25">
      <c r="B358" s="157"/>
      <c r="C358" s="158"/>
      <c r="D358" s="176"/>
      <c r="E358" s="158"/>
      <c r="F358" s="158"/>
      <c r="G358" s="163"/>
      <c r="H358" s="177"/>
      <c r="I358" s="24" t="s">
        <v>38</v>
      </c>
      <c r="J358" s="24"/>
      <c r="K358" s="24" t="s">
        <v>495</v>
      </c>
      <c r="L358" s="24" t="s">
        <v>48</v>
      </c>
      <c r="M358" s="25">
        <v>1</v>
      </c>
      <c r="N358" s="24" t="s">
        <v>49</v>
      </c>
      <c r="O358" s="24" t="s">
        <v>500</v>
      </c>
      <c r="P358" s="26">
        <v>4</v>
      </c>
      <c r="Q358" s="39">
        <v>1.2</v>
      </c>
      <c r="R358" s="170"/>
      <c r="S358" s="207"/>
      <c r="T358" s="213"/>
    </row>
    <row r="359" spans="2:20" ht="113.25" customHeight="1" x14ac:dyDescent="0.25">
      <c r="B359" s="157"/>
      <c r="C359" s="158"/>
      <c r="D359" s="176"/>
      <c r="E359" s="158"/>
      <c r="F359" s="158"/>
      <c r="G359" s="163"/>
      <c r="H359" s="177"/>
      <c r="I359" s="24" t="s">
        <v>38</v>
      </c>
      <c r="J359" s="24"/>
      <c r="K359" s="24" t="s">
        <v>495</v>
      </c>
      <c r="L359" s="24" t="s">
        <v>529</v>
      </c>
      <c r="M359" s="25">
        <v>3</v>
      </c>
      <c r="N359" s="24" t="s">
        <v>530</v>
      </c>
      <c r="O359" s="24" t="s">
        <v>531</v>
      </c>
      <c r="P359" s="26">
        <v>15</v>
      </c>
      <c r="Q359" s="61">
        <v>1.2</v>
      </c>
      <c r="R359" s="170"/>
      <c r="S359" s="207"/>
      <c r="T359" s="213"/>
    </row>
    <row r="360" spans="2:20" ht="113.25" customHeight="1" x14ac:dyDescent="0.25">
      <c r="B360" s="157"/>
      <c r="C360" s="158"/>
      <c r="D360" s="176"/>
      <c r="E360" s="158"/>
      <c r="F360" s="158"/>
      <c r="G360" s="163"/>
      <c r="H360" s="177"/>
      <c r="I360" s="24" t="s">
        <v>38</v>
      </c>
      <c r="J360" s="24"/>
      <c r="K360" s="24" t="s">
        <v>495</v>
      </c>
      <c r="L360" s="24" t="s">
        <v>130</v>
      </c>
      <c r="M360" s="25">
        <v>9</v>
      </c>
      <c r="N360" s="24" t="s">
        <v>131</v>
      </c>
      <c r="O360" s="24" t="s">
        <v>532</v>
      </c>
      <c r="P360" s="58">
        <v>14</v>
      </c>
      <c r="Q360" s="61">
        <v>1.2</v>
      </c>
      <c r="R360" s="170"/>
      <c r="S360" s="207"/>
      <c r="T360" s="213"/>
    </row>
    <row r="361" spans="2:20" ht="113.25" customHeight="1" x14ac:dyDescent="0.25">
      <c r="B361" s="157"/>
      <c r="C361" s="158"/>
      <c r="D361" s="176"/>
      <c r="E361" s="158"/>
      <c r="F361" s="158"/>
      <c r="G361" s="163"/>
      <c r="H361" s="177"/>
      <c r="I361" s="24" t="s">
        <v>38</v>
      </c>
      <c r="J361" s="24"/>
      <c r="K361" s="24" t="s">
        <v>495</v>
      </c>
      <c r="L361" s="24" t="s">
        <v>533</v>
      </c>
      <c r="M361" s="25">
        <v>1</v>
      </c>
      <c r="N361" s="24" t="s">
        <v>534</v>
      </c>
      <c r="O361" s="24" t="s">
        <v>535</v>
      </c>
      <c r="P361" s="58">
        <v>3</v>
      </c>
      <c r="Q361" s="61">
        <v>1.2</v>
      </c>
      <c r="R361" s="170"/>
      <c r="S361" s="207"/>
      <c r="T361" s="213"/>
    </row>
    <row r="362" spans="2:20" ht="59.25" customHeight="1" x14ac:dyDescent="0.25">
      <c r="B362" s="157"/>
      <c r="C362" s="158"/>
      <c r="D362" s="176"/>
      <c r="E362" s="158"/>
      <c r="F362" s="158"/>
      <c r="G362" s="163"/>
      <c r="H362" s="177"/>
      <c r="I362" s="24" t="s">
        <v>38</v>
      </c>
      <c r="J362" s="24"/>
      <c r="K362" s="24" t="s">
        <v>510</v>
      </c>
      <c r="L362" s="24" t="s">
        <v>511</v>
      </c>
      <c r="M362" s="25">
        <v>1</v>
      </c>
      <c r="N362" s="24" t="s">
        <v>61</v>
      </c>
      <c r="O362" s="24" t="s">
        <v>796</v>
      </c>
      <c r="P362" s="60">
        <v>1</v>
      </c>
      <c r="Q362" s="31">
        <v>1</v>
      </c>
      <c r="R362" s="170"/>
      <c r="S362" s="207"/>
      <c r="T362" s="213"/>
    </row>
    <row r="363" spans="2:20" ht="98.25" customHeight="1" x14ac:dyDescent="0.25">
      <c r="B363" s="157"/>
      <c r="C363" s="158"/>
      <c r="D363" s="176"/>
      <c r="E363" s="158"/>
      <c r="F363" s="158"/>
      <c r="G363" s="163"/>
      <c r="H363" s="177" t="s">
        <v>536</v>
      </c>
      <c r="I363" s="55" t="s">
        <v>220</v>
      </c>
      <c r="J363" s="55"/>
      <c r="K363" s="55" t="s">
        <v>220</v>
      </c>
      <c r="L363" s="55" t="s">
        <v>537</v>
      </c>
      <c r="M363" s="56">
        <v>1</v>
      </c>
      <c r="N363" s="55" t="s">
        <v>538</v>
      </c>
      <c r="O363" s="55" t="s">
        <v>539</v>
      </c>
      <c r="P363" s="60">
        <v>1</v>
      </c>
      <c r="Q363" s="66">
        <v>1</v>
      </c>
      <c r="R363" s="182">
        <f>AVERAGE(Q363:Q365)</f>
        <v>0.98765432098765427</v>
      </c>
      <c r="S363" s="207">
        <f>+AVERAGE(R363:R372)</f>
        <v>0.92716049382716048</v>
      </c>
      <c r="T363" s="213"/>
    </row>
    <row r="364" spans="2:20" ht="98.25" customHeight="1" x14ac:dyDescent="0.25">
      <c r="B364" s="157"/>
      <c r="C364" s="158"/>
      <c r="D364" s="176"/>
      <c r="E364" s="158"/>
      <c r="F364" s="158"/>
      <c r="G364" s="163"/>
      <c r="H364" s="177"/>
      <c r="I364" s="55" t="s">
        <v>220</v>
      </c>
      <c r="J364" s="55"/>
      <c r="K364" s="55" t="s">
        <v>220</v>
      </c>
      <c r="L364" s="55" t="s">
        <v>221</v>
      </c>
      <c r="M364" s="56">
        <v>33</v>
      </c>
      <c r="N364" s="55" t="s">
        <v>222</v>
      </c>
      <c r="O364" s="55" t="s">
        <v>223</v>
      </c>
      <c r="P364" s="26">
        <v>26</v>
      </c>
      <c r="Q364" s="28">
        <v>0.96296296296296291</v>
      </c>
      <c r="R364" s="182"/>
      <c r="S364" s="207"/>
      <c r="T364" s="213"/>
    </row>
    <row r="365" spans="2:20" ht="98.25" customHeight="1" x14ac:dyDescent="0.25">
      <c r="B365" s="157"/>
      <c r="C365" s="158"/>
      <c r="D365" s="176"/>
      <c r="E365" s="158"/>
      <c r="F365" s="158"/>
      <c r="G365" s="163"/>
      <c r="H365" s="177"/>
      <c r="I365" s="79" t="s">
        <v>220</v>
      </c>
      <c r="J365" s="79"/>
      <c r="K365" s="79" t="s">
        <v>220</v>
      </c>
      <c r="L365" s="79" t="s">
        <v>540</v>
      </c>
      <c r="M365" s="80">
        <v>1</v>
      </c>
      <c r="N365" s="79" t="s">
        <v>541</v>
      </c>
      <c r="O365" s="55" t="s">
        <v>542</v>
      </c>
      <c r="P365" s="60">
        <v>1</v>
      </c>
      <c r="Q365" s="66">
        <v>1</v>
      </c>
      <c r="R365" s="182"/>
      <c r="S365" s="207"/>
      <c r="T365" s="213"/>
    </row>
    <row r="366" spans="2:20" ht="59.25" customHeight="1" x14ac:dyDescent="0.25">
      <c r="B366" s="157"/>
      <c r="C366" s="158"/>
      <c r="D366" s="176"/>
      <c r="E366" s="158"/>
      <c r="F366" s="158"/>
      <c r="G366" s="163"/>
      <c r="H366" s="177"/>
      <c r="I366" s="33" t="s">
        <v>33</v>
      </c>
      <c r="J366" s="33"/>
      <c r="K366" s="33" t="s">
        <v>98</v>
      </c>
      <c r="L366" s="33" t="s">
        <v>481</v>
      </c>
      <c r="M366" s="35">
        <v>0.9</v>
      </c>
      <c r="N366" s="33" t="s">
        <v>106</v>
      </c>
      <c r="O366" s="33" t="s">
        <v>482</v>
      </c>
      <c r="P366" s="60" t="s">
        <v>114</v>
      </c>
      <c r="Q366" s="68">
        <v>1</v>
      </c>
      <c r="R366" s="170">
        <f>AVERAGE(Q366:Q372)</f>
        <v>0.8666666666666667</v>
      </c>
      <c r="S366" s="207"/>
      <c r="T366" s="213"/>
    </row>
    <row r="367" spans="2:20" ht="109.5" customHeight="1" x14ac:dyDescent="0.25">
      <c r="B367" s="157"/>
      <c r="C367" s="158"/>
      <c r="D367" s="176"/>
      <c r="E367" s="158"/>
      <c r="F367" s="158"/>
      <c r="G367" s="163"/>
      <c r="H367" s="177"/>
      <c r="I367" s="33" t="s">
        <v>33</v>
      </c>
      <c r="J367" s="33"/>
      <c r="K367" s="33" t="s">
        <v>98</v>
      </c>
      <c r="L367" s="33" t="s">
        <v>110</v>
      </c>
      <c r="M367" s="35">
        <v>0.8</v>
      </c>
      <c r="N367" s="33" t="s">
        <v>100</v>
      </c>
      <c r="O367" s="33" t="s">
        <v>111</v>
      </c>
      <c r="P367" s="39">
        <v>0.8</v>
      </c>
      <c r="Q367" s="39">
        <v>0.8</v>
      </c>
      <c r="R367" s="170"/>
      <c r="S367" s="207"/>
      <c r="T367" s="213"/>
    </row>
    <row r="368" spans="2:20" ht="111.75" customHeight="1" x14ac:dyDescent="0.25">
      <c r="B368" s="157"/>
      <c r="C368" s="158"/>
      <c r="D368" s="176"/>
      <c r="E368" s="158"/>
      <c r="F368" s="158"/>
      <c r="G368" s="163"/>
      <c r="H368" s="177"/>
      <c r="I368" s="33" t="s">
        <v>33</v>
      </c>
      <c r="J368" s="33"/>
      <c r="K368" s="33" t="s">
        <v>98</v>
      </c>
      <c r="L368" s="33" t="s">
        <v>112</v>
      </c>
      <c r="M368" s="35">
        <v>0.8</v>
      </c>
      <c r="N368" s="33" t="s">
        <v>78</v>
      </c>
      <c r="O368" s="33" t="s">
        <v>113</v>
      </c>
      <c r="P368" s="60" t="s">
        <v>114</v>
      </c>
      <c r="Q368" s="60"/>
      <c r="R368" s="170"/>
      <c r="S368" s="207"/>
      <c r="T368" s="213"/>
    </row>
    <row r="369" spans="2:20" ht="215.25" customHeight="1" x14ac:dyDescent="0.25">
      <c r="B369" s="157"/>
      <c r="C369" s="158"/>
      <c r="D369" s="176"/>
      <c r="E369" s="158"/>
      <c r="F369" s="158"/>
      <c r="G369" s="163"/>
      <c r="H369" s="177"/>
      <c r="I369" s="33" t="s">
        <v>33</v>
      </c>
      <c r="J369" s="33"/>
      <c r="K369" s="33" t="s">
        <v>98</v>
      </c>
      <c r="L369" s="33" t="s">
        <v>483</v>
      </c>
      <c r="M369" s="35">
        <v>0.9</v>
      </c>
      <c r="N369" s="33" t="s">
        <v>484</v>
      </c>
      <c r="O369" s="33" t="s">
        <v>485</v>
      </c>
      <c r="P369" s="61">
        <v>0.9</v>
      </c>
      <c r="Q369" s="61">
        <v>0.9</v>
      </c>
      <c r="R369" s="170"/>
      <c r="S369" s="207"/>
      <c r="T369" s="213"/>
    </row>
    <row r="370" spans="2:20" ht="79.5" customHeight="1" x14ac:dyDescent="0.25">
      <c r="B370" s="157"/>
      <c r="C370" s="158"/>
      <c r="D370" s="176"/>
      <c r="E370" s="158"/>
      <c r="F370" s="158"/>
      <c r="G370" s="163"/>
      <c r="H370" s="177"/>
      <c r="I370" s="33" t="s">
        <v>33</v>
      </c>
      <c r="J370" s="33"/>
      <c r="K370" s="33" t="s">
        <v>98</v>
      </c>
      <c r="L370" s="33" t="s">
        <v>123</v>
      </c>
      <c r="M370" s="41">
        <v>70</v>
      </c>
      <c r="N370" s="42" t="s">
        <v>49</v>
      </c>
      <c r="O370" s="33" t="s">
        <v>124</v>
      </c>
      <c r="P370" s="60">
        <v>155</v>
      </c>
      <c r="Q370" s="31">
        <v>1.2</v>
      </c>
      <c r="R370" s="170"/>
      <c r="S370" s="207"/>
      <c r="T370" s="213"/>
    </row>
    <row r="371" spans="2:20" ht="114.75" customHeight="1" x14ac:dyDescent="0.25">
      <c r="B371" s="157"/>
      <c r="C371" s="158"/>
      <c r="D371" s="176"/>
      <c r="E371" s="158"/>
      <c r="F371" s="158"/>
      <c r="G371" s="163"/>
      <c r="H371" s="177"/>
      <c r="I371" s="33" t="s">
        <v>33</v>
      </c>
      <c r="J371" s="33"/>
      <c r="K371" s="33" t="s">
        <v>98</v>
      </c>
      <c r="L371" s="33" t="s">
        <v>125</v>
      </c>
      <c r="M371" s="72">
        <v>5</v>
      </c>
      <c r="N371" s="33" t="s">
        <v>126</v>
      </c>
      <c r="O371" s="33" t="s">
        <v>127</v>
      </c>
      <c r="P371" s="60">
        <v>2</v>
      </c>
      <c r="Q371" s="40">
        <v>0.5</v>
      </c>
      <c r="R371" s="170"/>
      <c r="S371" s="207"/>
      <c r="T371" s="213"/>
    </row>
    <row r="372" spans="2:20" ht="62.25" customHeight="1" thickBot="1" x14ac:dyDescent="0.3">
      <c r="B372" s="157"/>
      <c r="C372" s="158"/>
      <c r="D372" s="176"/>
      <c r="E372" s="158"/>
      <c r="F372" s="158"/>
      <c r="G372" s="164"/>
      <c r="H372" s="178"/>
      <c r="I372" s="81" t="s">
        <v>33</v>
      </c>
      <c r="J372" s="81"/>
      <c r="K372" s="81" t="s">
        <v>98</v>
      </c>
      <c r="L372" s="81" t="s">
        <v>128</v>
      </c>
      <c r="M372" s="82">
        <v>0.8</v>
      </c>
      <c r="N372" s="81" t="s">
        <v>78</v>
      </c>
      <c r="O372" s="33" t="s">
        <v>129</v>
      </c>
      <c r="P372" s="39">
        <v>0.8</v>
      </c>
      <c r="Q372" s="39">
        <v>0.8</v>
      </c>
      <c r="R372" s="183"/>
      <c r="S372" s="208"/>
      <c r="T372" s="213"/>
    </row>
    <row r="373" spans="2:20" ht="90" customHeight="1" x14ac:dyDescent="0.25">
      <c r="B373" s="184" t="s">
        <v>543</v>
      </c>
      <c r="C373" s="187" t="s">
        <v>544</v>
      </c>
      <c r="D373" s="187" t="s">
        <v>545</v>
      </c>
      <c r="E373" s="187" t="s">
        <v>546</v>
      </c>
      <c r="F373" s="187" t="s">
        <v>547</v>
      </c>
      <c r="G373" s="162" t="s">
        <v>548</v>
      </c>
      <c r="H373" s="179" t="s">
        <v>549</v>
      </c>
      <c r="I373" s="55" t="s">
        <v>220</v>
      </c>
      <c r="J373" s="55"/>
      <c r="K373" s="55" t="s">
        <v>220</v>
      </c>
      <c r="L373" s="55" t="s">
        <v>537</v>
      </c>
      <c r="M373" s="56">
        <v>1</v>
      </c>
      <c r="N373" s="55" t="s">
        <v>538</v>
      </c>
      <c r="O373" s="55" t="s">
        <v>539</v>
      </c>
      <c r="P373" s="84">
        <v>1</v>
      </c>
      <c r="Q373" s="85">
        <v>1</v>
      </c>
      <c r="R373" s="191">
        <f>AVERAGE(Q373:Q377)</f>
        <v>0.95227920227920226</v>
      </c>
      <c r="S373" s="209">
        <f>+AVERAGE(R373:R398)</f>
        <v>0.93884607614607618</v>
      </c>
      <c r="T373" s="214">
        <f>AVERAGE(R373:R444)</f>
        <v>0.88042392291998384</v>
      </c>
    </row>
    <row r="374" spans="2:20" ht="90" customHeight="1" x14ac:dyDescent="0.25">
      <c r="B374" s="185"/>
      <c r="C374" s="188"/>
      <c r="D374" s="188"/>
      <c r="E374" s="188"/>
      <c r="F374" s="188"/>
      <c r="G374" s="163"/>
      <c r="H374" s="177"/>
      <c r="I374" s="55" t="s">
        <v>220</v>
      </c>
      <c r="J374" s="55"/>
      <c r="K374" s="55" t="s">
        <v>220</v>
      </c>
      <c r="L374" s="55" t="s">
        <v>550</v>
      </c>
      <c r="M374" s="56">
        <v>1</v>
      </c>
      <c r="N374" s="55" t="s">
        <v>41</v>
      </c>
      <c r="O374" s="55" t="s">
        <v>551</v>
      </c>
      <c r="P374" s="60" t="s">
        <v>114</v>
      </c>
      <c r="Q374" s="66"/>
      <c r="R374" s="182"/>
      <c r="S374" s="207"/>
      <c r="T374" s="197"/>
    </row>
    <row r="375" spans="2:20" ht="90" customHeight="1" x14ac:dyDescent="0.25">
      <c r="B375" s="185"/>
      <c r="C375" s="188"/>
      <c r="D375" s="188"/>
      <c r="E375" s="188"/>
      <c r="F375" s="188"/>
      <c r="G375" s="163"/>
      <c r="H375" s="177"/>
      <c r="I375" s="55" t="s">
        <v>220</v>
      </c>
      <c r="J375" s="55"/>
      <c r="K375" s="55" t="s">
        <v>220</v>
      </c>
      <c r="L375" s="55" t="s">
        <v>221</v>
      </c>
      <c r="M375" s="56">
        <v>33</v>
      </c>
      <c r="N375" s="55" t="s">
        <v>222</v>
      </c>
      <c r="O375" s="55" t="s">
        <v>223</v>
      </c>
      <c r="P375" s="26">
        <v>26</v>
      </c>
      <c r="Q375" s="28">
        <v>0.96296296296296291</v>
      </c>
      <c r="R375" s="182"/>
      <c r="S375" s="207"/>
      <c r="T375" s="197"/>
    </row>
    <row r="376" spans="2:20" ht="90" customHeight="1" x14ac:dyDescent="0.25">
      <c r="B376" s="185"/>
      <c r="C376" s="188"/>
      <c r="D376" s="188"/>
      <c r="E376" s="188"/>
      <c r="F376" s="188"/>
      <c r="G376" s="163"/>
      <c r="H376" s="177"/>
      <c r="I376" s="55" t="s">
        <v>220</v>
      </c>
      <c r="J376" s="55"/>
      <c r="K376" s="55" t="s">
        <v>220</v>
      </c>
      <c r="L376" s="55" t="s">
        <v>552</v>
      </c>
      <c r="M376" s="56">
        <v>2</v>
      </c>
      <c r="N376" s="55" t="s">
        <v>49</v>
      </c>
      <c r="O376" s="55" t="s">
        <v>553</v>
      </c>
      <c r="P376" s="60">
        <v>2</v>
      </c>
      <c r="Q376" s="66">
        <v>1</v>
      </c>
      <c r="R376" s="182"/>
      <c r="S376" s="207"/>
      <c r="T376" s="197"/>
    </row>
    <row r="377" spans="2:20" ht="62.25" customHeight="1" x14ac:dyDescent="0.25">
      <c r="B377" s="185"/>
      <c r="C377" s="188"/>
      <c r="D377" s="188"/>
      <c r="E377" s="188"/>
      <c r="F377" s="188"/>
      <c r="G377" s="163"/>
      <c r="H377" s="177"/>
      <c r="I377" s="55" t="s">
        <v>220</v>
      </c>
      <c r="J377" s="55"/>
      <c r="K377" s="55" t="s">
        <v>220</v>
      </c>
      <c r="L377" s="55" t="s">
        <v>552</v>
      </c>
      <c r="M377" s="56">
        <v>65</v>
      </c>
      <c r="N377" s="55" t="s">
        <v>49</v>
      </c>
      <c r="O377" s="55" t="s">
        <v>554</v>
      </c>
      <c r="P377" s="60">
        <v>44</v>
      </c>
      <c r="Q377" s="69">
        <v>0.84615384615384615</v>
      </c>
      <c r="R377" s="182"/>
      <c r="S377" s="207"/>
      <c r="T377" s="197"/>
    </row>
    <row r="378" spans="2:20" ht="301.5" customHeight="1" x14ac:dyDescent="0.25">
      <c r="B378" s="185"/>
      <c r="C378" s="188"/>
      <c r="D378" s="188"/>
      <c r="E378" s="188"/>
      <c r="F378" s="188"/>
      <c r="G378" s="163"/>
      <c r="H378" s="177"/>
      <c r="I378" s="33" t="s">
        <v>33</v>
      </c>
      <c r="J378" s="33"/>
      <c r="K378" s="33" t="s">
        <v>34</v>
      </c>
      <c r="L378" s="33" t="s">
        <v>555</v>
      </c>
      <c r="M378" s="71">
        <v>3</v>
      </c>
      <c r="N378" s="33" t="s">
        <v>467</v>
      </c>
      <c r="O378" s="33" t="s">
        <v>556</v>
      </c>
      <c r="P378" s="60">
        <v>2</v>
      </c>
      <c r="Q378" s="60">
        <v>0.5</v>
      </c>
      <c r="R378" s="170">
        <f>AVERAGE(Q378:Q380)</f>
        <v>0.84433333333333327</v>
      </c>
      <c r="S378" s="207"/>
      <c r="T378" s="197"/>
    </row>
    <row r="379" spans="2:20" ht="301.5" customHeight="1" x14ac:dyDescent="0.25">
      <c r="B379" s="185"/>
      <c r="C379" s="188"/>
      <c r="D379" s="188"/>
      <c r="E379" s="188"/>
      <c r="F379" s="188"/>
      <c r="G379" s="163"/>
      <c r="H379" s="177"/>
      <c r="I379" s="33" t="s">
        <v>33</v>
      </c>
      <c r="J379" s="33"/>
      <c r="K379" s="33" t="s">
        <v>82</v>
      </c>
      <c r="L379" s="33" t="s">
        <v>557</v>
      </c>
      <c r="M379" s="35">
        <v>1</v>
      </c>
      <c r="N379" s="33" t="s">
        <v>558</v>
      </c>
      <c r="O379" s="33" t="s">
        <v>559</v>
      </c>
      <c r="P379" s="36">
        <v>0.83299999999999996</v>
      </c>
      <c r="Q379" s="36">
        <v>0.83299999999999996</v>
      </c>
      <c r="R379" s="170"/>
      <c r="S379" s="207"/>
      <c r="T379" s="197"/>
    </row>
    <row r="380" spans="2:20" ht="92.25" customHeight="1" x14ac:dyDescent="0.25">
      <c r="B380" s="185"/>
      <c r="C380" s="188"/>
      <c r="D380" s="188"/>
      <c r="E380" s="188"/>
      <c r="F380" s="188"/>
      <c r="G380" s="163"/>
      <c r="H380" s="177"/>
      <c r="I380" s="33" t="s">
        <v>33</v>
      </c>
      <c r="J380" s="33"/>
      <c r="K380" s="33" t="s">
        <v>98</v>
      </c>
      <c r="L380" s="33" t="s">
        <v>123</v>
      </c>
      <c r="M380" s="41">
        <v>70</v>
      </c>
      <c r="N380" s="42" t="s">
        <v>49</v>
      </c>
      <c r="O380" s="33" t="s">
        <v>124</v>
      </c>
      <c r="P380" s="60">
        <v>155</v>
      </c>
      <c r="Q380" s="31">
        <v>1.2</v>
      </c>
      <c r="R380" s="170"/>
      <c r="S380" s="207"/>
      <c r="T380" s="197"/>
    </row>
    <row r="381" spans="2:20" ht="92.25" customHeight="1" x14ac:dyDescent="0.25">
      <c r="B381" s="185"/>
      <c r="C381" s="188"/>
      <c r="D381" s="188"/>
      <c r="E381" s="188"/>
      <c r="F381" s="188"/>
      <c r="G381" s="163"/>
      <c r="H381" s="177"/>
      <c r="I381" s="86" t="s">
        <v>560</v>
      </c>
      <c r="J381" s="86"/>
      <c r="K381" s="86" t="s">
        <v>561</v>
      </c>
      <c r="L381" s="86" t="s">
        <v>562</v>
      </c>
      <c r="M381" s="87">
        <v>2</v>
      </c>
      <c r="N381" s="86" t="s">
        <v>563</v>
      </c>
      <c r="O381" s="33" t="s">
        <v>564</v>
      </c>
      <c r="P381" s="88">
        <v>77</v>
      </c>
      <c r="Q381" s="89">
        <v>0.77</v>
      </c>
      <c r="R381" s="174">
        <f>AVERAGE(Q381:Q383)</f>
        <v>0.98999999999999988</v>
      </c>
      <c r="S381" s="207"/>
      <c r="T381" s="197"/>
    </row>
    <row r="382" spans="2:20" ht="92.25" customHeight="1" x14ac:dyDescent="0.25">
      <c r="B382" s="185"/>
      <c r="C382" s="188"/>
      <c r="D382" s="188"/>
      <c r="E382" s="188"/>
      <c r="F382" s="188"/>
      <c r="G382" s="163"/>
      <c r="H382" s="177"/>
      <c r="I382" s="86" t="s">
        <v>560</v>
      </c>
      <c r="J382" s="86"/>
      <c r="K382" s="86" t="s">
        <v>561</v>
      </c>
      <c r="L382" s="86" t="s">
        <v>565</v>
      </c>
      <c r="M382" s="87">
        <v>6</v>
      </c>
      <c r="N382" s="86" t="s">
        <v>566</v>
      </c>
      <c r="O382" s="33" t="s">
        <v>567</v>
      </c>
      <c r="P382" s="88">
        <v>26</v>
      </c>
      <c r="Q382" s="89">
        <v>1.2</v>
      </c>
      <c r="R382" s="192"/>
      <c r="S382" s="207"/>
      <c r="T382" s="197"/>
    </row>
    <row r="383" spans="2:20" ht="165" customHeight="1" x14ac:dyDescent="0.25">
      <c r="B383" s="185"/>
      <c r="C383" s="188"/>
      <c r="D383" s="188"/>
      <c r="E383" s="188"/>
      <c r="F383" s="188"/>
      <c r="G383" s="163"/>
      <c r="H383" s="177"/>
      <c r="I383" s="86" t="s">
        <v>560</v>
      </c>
      <c r="J383" s="86"/>
      <c r="K383" s="86" t="s">
        <v>561</v>
      </c>
      <c r="L383" s="86" t="s">
        <v>658</v>
      </c>
      <c r="M383" s="87">
        <v>1</v>
      </c>
      <c r="N383" s="86" t="s">
        <v>126</v>
      </c>
      <c r="O383" s="86" t="s">
        <v>793</v>
      </c>
      <c r="P383" s="88">
        <v>1</v>
      </c>
      <c r="Q383" s="89">
        <v>1</v>
      </c>
      <c r="R383" s="175"/>
      <c r="S383" s="207"/>
      <c r="T383" s="197"/>
    </row>
    <row r="384" spans="2:20" ht="78" customHeight="1" x14ac:dyDescent="0.25">
      <c r="B384" s="185"/>
      <c r="C384" s="188"/>
      <c r="D384" s="188"/>
      <c r="E384" s="188"/>
      <c r="F384" s="188"/>
      <c r="G384" s="163"/>
      <c r="H384" s="177"/>
      <c r="I384" s="24" t="s">
        <v>38</v>
      </c>
      <c r="J384" s="24"/>
      <c r="K384" s="24" t="s">
        <v>39</v>
      </c>
      <c r="L384" s="24" t="s">
        <v>48</v>
      </c>
      <c r="M384" s="25">
        <v>12</v>
      </c>
      <c r="N384" s="24" t="s">
        <v>49</v>
      </c>
      <c r="O384" s="24" t="s">
        <v>568</v>
      </c>
      <c r="P384" s="27">
        <v>9</v>
      </c>
      <c r="Q384" s="31">
        <v>1</v>
      </c>
      <c r="R384" s="170">
        <f>AVERAGE(Q384:Q395)</f>
        <v>1.0261363636363636</v>
      </c>
      <c r="S384" s="207"/>
      <c r="T384" s="197"/>
    </row>
    <row r="385" spans="2:20" ht="121.5" customHeight="1" x14ac:dyDescent="0.25">
      <c r="B385" s="185"/>
      <c r="C385" s="188"/>
      <c r="D385" s="188"/>
      <c r="E385" s="188"/>
      <c r="F385" s="188"/>
      <c r="G385" s="163"/>
      <c r="H385" s="177"/>
      <c r="I385" s="24" t="s">
        <v>38</v>
      </c>
      <c r="J385" s="24"/>
      <c r="K385" s="24" t="s">
        <v>39</v>
      </c>
      <c r="L385" s="24" t="s">
        <v>48</v>
      </c>
      <c r="M385" s="25">
        <v>12</v>
      </c>
      <c r="N385" s="24"/>
      <c r="O385" s="24" t="s">
        <v>569</v>
      </c>
      <c r="P385" s="60">
        <v>9</v>
      </c>
      <c r="Q385" s="31">
        <v>1</v>
      </c>
      <c r="R385" s="170"/>
      <c r="S385" s="207"/>
      <c r="T385" s="197"/>
    </row>
    <row r="386" spans="2:20" ht="121.5" customHeight="1" x14ac:dyDescent="0.25">
      <c r="B386" s="185"/>
      <c r="C386" s="188"/>
      <c r="D386" s="188"/>
      <c r="E386" s="188"/>
      <c r="F386" s="188"/>
      <c r="G386" s="163"/>
      <c r="H386" s="177"/>
      <c r="I386" s="24" t="s">
        <v>38</v>
      </c>
      <c r="J386" s="24"/>
      <c r="K386" s="24" t="s">
        <v>39</v>
      </c>
      <c r="L386" s="24" t="s">
        <v>48</v>
      </c>
      <c r="M386" s="25">
        <v>12</v>
      </c>
      <c r="N386" s="24" t="s">
        <v>49</v>
      </c>
      <c r="O386" s="24" t="s">
        <v>570</v>
      </c>
      <c r="P386" s="60">
        <v>9</v>
      </c>
      <c r="Q386" s="31">
        <v>1</v>
      </c>
      <c r="R386" s="170"/>
      <c r="S386" s="207"/>
      <c r="T386" s="197"/>
    </row>
    <row r="387" spans="2:20" ht="121.5" customHeight="1" x14ac:dyDescent="0.25">
      <c r="B387" s="185"/>
      <c r="C387" s="188"/>
      <c r="D387" s="188"/>
      <c r="E387" s="188"/>
      <c r="F387" s="188"/>
      <c r="G387" s="163"/>
      <c r="H387" s="177"/>
      <c r="I387" s="24" t="s">
        <v>38</v>
      </c>
      <c r="J387" s="24"/>
      <c r="K387" s="24" t="s">
        <v>39</v>
      </c>
      <c r="L387" s="24" t="s">
        <v>571</v>
      </c>
      <c r="M387" s="25">
        <v>3</v>
      </c>
      <c r="N387" s="24" t="s">
        <v>572</v>
      </c>
      <c r="O387" s="24" t="s">
        <v>573</v>
      </c>
      <c r="P387" s="60">
        <v>17</v>
      </c>
      <c r="Q387" s="66">
        <v>1.2</v>
      </c>
      <c r="R387" s="170"/>
      <c r="S387" s="207"/>
      <c r="T387" s="197"/>
    </row>
    <row r="388" spans="2:20" ht="121.5" customHeight="1" x14ac:dyDescent="0.25">
      <c r="B388" s="185"/>
      <c r="C388" s="188"/>
      <c r="D388" s="188"/>
      <c r="E388" s="188"/>
      <c r="F388" s="188"/>
      <c r="G388" s="163"/>
      <c r="H388" s="177"/>
      <c r="I388" s="24" t="s">
        <v>38</v>
      </c>
      <c r="J388" s="24"/>
      <c r="K388" s="24" t="s">
        <v>486</v>
      </c>
      <c r="L388" s="24" t="s">
        <v>574</v>
      </c>
      <c r="M388" s="25">
        <v>20</v>
      </c>
      <c r="N388" s="24" t="s">
        <v>575</v>
      </c>
      <c r="O388" s="24" t="s">
        <v>576</v>
      </c>
      <c r="P388" s="60">
        <v>11</v>
      </c>
      <c r="Q388" s="31">
        <v>0.6875</v>
      </c>
      <c r="R388" s="170"/>
      <c r="S388" s="207"/>
      <c r="T388" s="197"/>
    </row>
    <row r="389" spans="2:20" ht="121.5" customHeight="1" x14ac:dyDescent="0.25">
      <c r="B389" s="185"/>
      <c r="C389" s="188"/>
      <c r="D389" s="188"/>
      <c r="E389" s="188"/>
      <c r="F389" s="188"/>
      <c r="G389" s="163"/>
      <c r="H389" s="177"/>
      <c r="I389" s="24" t="s">
        <v>38</v>
      </c>
      <c r="J389" s="24"/>
      <c r="K389" s="24" t="s">
        <v>486</v>
      </c>
      <c r="L389" s="24" t="s">
        <v>48</v>
      </c>
      <c r="M389" s="25">
        <v>4</v>
      </c>
      <c r="N389" s="24" t="s">
        <v>49</v>
      </c>
      <c r="O389" s="24" t="s">
        <v>577</v>
      </c>
      <c r="P389" s="60">
        <v>3</v>
      </c>
      <c r="Q389" s="69">
        <v>0.8</v>
      </c>
      <c r="R389" s="170"/>
      <c r="S389" s="207"/>
      <c r="T389" s="197"/>
    </row>
    <row r="390" spans="2:20" ht="121.5" customHeight="1" x14ac:dyDescent="0.25">
      <c r="B390" s="185"/>
      <c r="C390" s="188"/>
      <c r="D390" s="188" t="s">
        <v>578</v>
      </c>
      <c r="E390" s="188" t="s">
        <v>579</v>
      </c>
      <c r="F390" s="188"/>
      <c r="G390" s="163"/>
      <c r="H390" s="177"/>
      <c r="I390" s="24" t="s">
        <v>38</v>
      </c>
      <c r="J390" s="24"/>
      <c r="K390" s="24" t="s">
        <v>495</v>
      </c>
      <c r="L390" s="24" t="s">
        <v>529</v>
      </c>
      <c r="M390" s="25">
        <v>3</v>
      </c>
      <c r="N390" s="24" t="s">
        <v>530</v>
      </c>
      <c r="O390" s="24" t="s">
        <v>531</v>
      </c>
      <c r="P390" s="26">
        <v>15</v>
      </c>
      <c r="Q390" s="61">
        <v>1.2</v>
      </c>
      <c r="R390" s="170"/>
      <c r="S390" s="207"/>
      <c r="T390" s="197"/>
    </row>
    <row r="391" spans="2:20" ht="150.75" customHeight="1" x14ac:dyDescent="0.25">
      <c r="B391" s="185"/>
      <c r="C391" s="188"/>
      <c r="D391" s="188"/>
      <c r="E391" s="188"/>
      <c r="F391" s="188"/>
      <c r="G391" s="163"/>
      <c r="H391" s="177"/>
      <c r="I391" s="24" t="s">
        <v>38</v>
      </c>
      <c r="J391" s="24"/>
      <c r="K391" s="24" t="s">
        <v>495</v>
      </c>
      <c r="L391" s="24" t="s">
        <v>130</v>
      </c>
      <c r="M391" s="25">
        <v>9</v>
      </c>
      <c r="N391" s="24" t="s">
        <v>131</v>
      </c>
      <c r="O391" s="24" t="s">
        <v>532</v>
      </c>
      <c r="P391" s="58">
        <v>14</v>
      </c>
      <c r="Q391" s="61">
        <v>1.2</v>
      </c>
      <c r="R391" s="170"/>
      <c r="S391" s="207"/>
      <c r="T391" s="197"/>
    </row>
    <row r="392" spans="2:20" ht="121.5" customHeight="1" x14ac:dyDescent="0.25">
      <c r="B392" s="185"/>
      <c r="C392" s="188"/>
      <c r="D392" s="188"/>
      <c r="E392" s="188"/>
      <c r="F392" s="188"/>
      <c r="G392" s="163"/>
      <c r="H392" s="177"/>
      <c r="I392" s="24" t="s">
        <v>38</v>
      </c>
      <c r="J392" s="24"/>
      <c r="K392" s="24" t="s">
        <v>495</v>
      </c>
      <c r="L392" s="24" t="s">
        <v>533</v>
      </c>
      <c r="M392" s="25">
        <v>1</v>
      </c>
      <c r="N392" s="24" t="s">
        <v>534</v>
      </c>
      <c r="O392" s="24" t="s">
        <v>535</v>
      </c>
      <c r="P392" s="58">
        <v>3</v>
      </c>
      <c r="Q392" s="61">
        <v>1.2</v>
      </c>
      <c r="R392" s="170"/>
      <c r="S392" s="207"/>
      <c r="T392" s="197"/>
    </row>
    <row r="393" spans="2:20" ht="121.5" customHeight="1" x14ac:dyDescent="0.25">
      <c r="B393" s="185"/>
      <c r="C393" s="188"/>
      <c r="D393" s="188"/>
      <c r="E393" s="188"/>
      <c r="F393" s="188"/>
      <c r="G393" s="163"/>
      <c r="H393" s="177"/>
      <c r="I393" s="24" t="s">
        <v>38</v>
      </c>
      <c r="J393" s="24"/>
      <c r="K393" s="24" t="s">
        <v>510</v>
      </c>
      <c r="L393" s="24" t="s">
        <v>511</v>
      </c>
      <c r="M393" s="25">
        <v>1</v>
      </c>
      <c r="N393" s="24" t="s">
        <v>61</v>
      </c>
      <c r="O393" s="24" t="s">
        <v>580</v>
      </c>
      <c r="P393" s="60">
        <v>1</v>
      </c>
      <c r="Q393" s="31">
        <v>1</v>
      </c>
      <c r="R393" s="170"/>
      <c r="S393" s="207"/>
      <c r="T393" s="197"/>
    </row>
    <row r="394" spans="2:20" ht="121.5" customHeight="1" x14ac:dyDescent="0.25">
      <c r="B394" s="185"/>
      <c r="C394" s="188"/>
      <c r="D394" s="188"/>
      <c r="E394" s="188"/>
      <c r="F394" s="188"/>
      <c r="G394" s="163"/>
      <c r="H394" s="177"/>
      <c r="I394" s="24" t="s">
        <v>38</v>
      </c>
      <c r="J394" s="24"/>
      <c r="K394" s="24" t="s">
        <v>510</v>
      </c>
      <c r="L394" s="24" t="s">
        <v>511</v>
      </c>
      <c r="M394" s="25">
        <v>1</v>
      </c>
      <c r="N394" s="24" t="s">
        <v>61</v>
      </c>
      <c r="O394" s="24" t="s">
        <v>581</v>
      </c>
      <c r="P394" s="60">
        <v>1</v>
      </c>
      <c r="Q394" s="31">
        <v>1</v>
      </c>
      <c r="R394" s="170"/>
      <c r="S394" s="207"/>
      <c r="T394" s="197"/>
    </row>
    <row r="395" spans="2:20" ht="121.5" customHeight="1" x14ac:dyDescent="0.25">
      <c r="B395" s="185"/>
      <c r="C395" s="188"/>
      <c r="D395" s="188"/>
      <c r="E395" s="188"/>
      <c r="F395" s="188"/>
      <c r="G395" s="163"/>
      <c r="H395" s="177"/>
      <c r="I395" s="24" t="s">
        <v>38</v>
      </c>
      <c r="J395" s="24"/>
      <c r="K395" s="24" t="s">
        <v>510</v>
      </c>
      <c r="L395" s="24" t="s">
        <v>582</v>
      </c>
      <c r="M395" s="25">
        <v>1</v>
      </c>
      <c r="N395" s="24" t="s">
        <v>41</v>
      </c>
      <c r="O395" s="24" t="s">
        <v>583</v>
      </c>
      <c r="P395" s="60" t="s">
        <v>114</v>
      </c>
      <c r="Q395" s="31"/>
      <c r="R395" s="170"/>
      <c r="S395" s="207"/>
      <c r="T395" s="197"/>
    </row>
    <row r="396" spans="2:20" ht="121.5" customHeight="1" x14ac:dyDescent="0.25">
      <c r="B396" s="185"/>
      <c r="C396" s="188"/>
      <c r="D396" s="188"/>
      <c r="E396" s="188"/>
      <c r="F396" s="188"/>
      <c r="G396" s="163"/>
      <c r="H396" s="177"/>
      <c r="I396" s="44" t="s">
        <v>139</v>
      </c>
      <c r="J396" s="44"/>
      <c r="K396" s="44" t="s">
        <v>139</v>
      </c>
      <c r="L396" s="44" t="s">
        <v>584</v>
      </c>
      <c r="M396" s="44">
        <v>48</v>
      </c>
      <c r="N396" s="44" t="s">
        <v>585</v>
      </c>
      <c r="O396" s="44" t="s">
        <v>586</v>
      </c>
      <c r="P396" s="60">
        <v>12</v>
      </c>
      <c r="Q396" s="68">
        <v>0.33333333333333331</v>
      </c>
      <c r="R396" s="170">
        <f>AVERAGE(Q396:Q398)</f>
        <v>0.88148148148148142</v>
      </c>
      <c r="S396" s="207"/>
      <c r="T396" s="197"/>
    </row>
    <row r="397" spans="2:20" ht="121.5" customHeight="1" x14ac:dyDescent="0.25">
      <c r="B397" s="185"/>
      <c r="C397" s="188"/>
      <c r="D397" s="188"/>
      <c r="E397" s="188"/>
      <c r="F397" s="188"/>
      <c r="G397" s="163"/>
      <c r="H397" s="177"/>
      <c r="I397" s="44" t="s">
        <v>139</v>
      </c>
      <c r="J397" s="44"/>
      <c r="K397" s="44" t="s">
        <v>139</v>
      </c>
      <c r="L397" s="44" t="s">
        <v>587</v>
      </c>
      <c r="M397" s="44">
        <v>24</v>
      </c>
      <c r="N397" s="44" t="s">
        <v>588</v>
      </c>
      <c r="O397" s="44" t="s">
        <v>589</v>
      </c>
      <c r="P397" s="60">
        <v>29</v>
      </c>
      <c r="Q397" s="69">
        <v>1.2</v>
      </c>
      <c r="R397" s="170"/>
      <c r="S397" s="207"/>
      <c r="T397" s="197"/>
    </row>
    <row r="398" spans="2:20" ht="121.5" customHeight="1" x14ac:dyDescent="0.25">
      <c r="B398" s="185"/>
      <c r="C398" s="188"/>
      <c r="D398" s="188"/>
      <c r="E398" s="188"/>
      <c r="F398" s="188"/>
      <c r="G398" s="163"/>
      <c r="H398" s="177"/>
      <c r="I398" s="44" t="s">
        <v>139</v>
      </c>
      <c r="J398" s="44"/>
      <c r="K398" s="44" t="s">
        <v>139</v>
      </c>
      <c r="L398" s="44" t="s">
        <v>590</v>
      </c>
      <c r="M398" s="44">
        <v>12</v>
      </c>
      <c r="N398" s="44" t="s">
        <v>591</v>
      </c>
      <c r="O398" s="44" t="s">
        <v>592</v>
      </c>
      <c r="P398" s="60">
        <v>10</v>
      </c>
      <c r="Q398" s="69">
        <v>1.1111111111111112</v>
      </c>
      <c r="R398" s="170"/>
      <c r="S398" s="207"/>
      <c r="T398" s="197"/>
    </row>
    <row r="399" spans="2:20" ht="121.5" customHeight="1" x14ac:dyDescent="0.25">
      <c r="B399" s="185"/>
      <c r="C399" s="188"/>
      <c r="D399" s="188"/>
      <c r="E399" s="188"/>
      <c r="F399" s="188"/>
      <c r="G399" s="163"/>
      <c r="H399" s="177" t="s">
        <v>593</v>
      </c>
      <c r="I399" s="24" t="s">
        <v>38</v>
      </c>
      <c r="J399" s="24"/>
      <c r="K399" s="24" t="s">
        <v>39</v>
      </c>
      <c r="L399" s="24" t="s">
        <v>40</v>
      </c>
      <c r="M399" s="25">
        <v>1</v>
      </c>
      <c r="N399" s="24" t="s">
        <v>41</v>
      </c>
      <c r="O399" s="24" t="s">
        <v>594</v>
      </c>
      <c r="P399" s="60">
        <v>316</v>
      </c>
      <c r="Q399" s="66">
        <v>1</v>
      </c>
      <c r="R399" s="170">
        <f>AVERAGE(Q399:Q409)</f>
        <v>0.97777777777777786</v>
      </c>
      <c r="S399" s="207">
        <f>AVERAGE(R399)</f>
        <v>0.97777777777777786</v>
      </c>
      <c r="T399" s="197"/>
    </row>
    <row r="400" spans="2:20" ht="121.5" customHeight="1" x14ac:dyDescent="0.25">
      <c r="B400" s="185"/>
      <c r="C400" s="188"/>
      <c r="D400" s="188"/>
      <c r="E400" s="188"/>
      <c r="F400" s="188"/>
      <c r="G400" s="163"/>
      <c r="H400" s="177"/>
      <c r="I400" s="24" t="s">
        <v>38</v>
      </c>
      <c r="J400" s="24"/>
      <c r="K400" s="24" t="s">
        <v>39</v>
      </c>
      <c r="L400" s="24" t="s">
        <v>40</v>
      </c>
      <c r="M400" s="25">
        <v>1</v>
      </c>
      <c r="N400" s="24" t="s">
        <v>41</v>
      </c>
      <c r="O400" s="24" t="s">
        <v>595</v>
      </c>
      <c r="P400" s="60">
        <v>2</v>
      </c>
      <c r="Q400" s="31">
        <v>1</v>
      </c>
      <c r="R400" s="170"/>
      <c r="S400" s="207"/>
      <c r="T400" s="197"/>
    </row>
    <row r="401" spans="2:20" ht="121.5" customHeight="1" x14ac:dyDescent="0.25">
      <c r="B401" s="185"/>
      <c r="C401" s="188"/>
      <c r="D401" s="188"/>
      <c r="E401" s="188"/>
      <c r="F401" s="188"/>
      <c r="G401" s="163"/>
      <c r="H401" s="177"/>
      <c r="I401" s="24" t="s">
        <v>38</v>
      </c>
      <c r="J401" s="24"/>
      <c r="K401" s="24" t="s">
        <v>39</v>
      </c>
      <c r="L401" s="24" t="s">
        <v>40</v>
      </c>
      <c r="M401" s="25">
        <v>1</v>
      </c>
      <c r="N401" s="24" t="s">
        <v>596</v>
      </c>
      <c r="O401" s="24" t="s">
        <v>597</v>
      </c>
      <c r="P401" s="60">
        <v>1</v>
      </c>
      <c r="Q401" s="31">
        <v>1.2</v>
      </c>
      <c r="R401" s="170"/>
      <c r="S401" s="207"/>
      <c r="T401" s="197"/>
    </row>
    <row r="402" spans="2:20" ht="121.5" customHeight="1" x14ac:dyDescent="0.25">
      <c r="B402" s="185"/>
      <c r="C402" s="188"/>
      <c r="D402" s="188"/>
      <c r="E402" s="188"/>
      <c r="F402" s="188"/>
      <c r="G402" s="163"/>
      <c r="H402" s="177"/>
      <c r="I402" s="24" t="s">
        <v>38</v>
      </c>
      <c r="J402" s="24"/>
      <c r="K402" s="24" t="s">
        <v>39</v>
      </c>
      <c r="L402" s="24" t="s">
        <v>40</v>
      </c>
      <c r="M402" s="25">
        <v>1</v>
      </c>
      <c r="N402" s="24" t="s">
        <v>596</v>
      </c>
      <c r="O402" s="24" t="s">
        <v>598</v>
      </c>
      <c r="P402" s="60">
        <v>0</v>
      </c>
      <c r="Q402" s="31">
        <v>0</v>
      </c>
      <c r="R402" s="170"/>
      <c r="S402" s="207"/>
      <c r="T402" s="197"/>
    </row>
    <row r="403" spans="2:20" ht="121.5" customHeight="1" x14ac:dyDescent="0.25">
      <c r="B403" s="185"/>
      <c r="C403" s="188"/>
      <c r="D403" s="188"/>
      <c r="E403" s="188"/>
      <c r="F403" s="188"/>
      <c r="G403" s="163"/>
      <c r="H403" s="177"/>
      <c r="I403" s="24" t="s">
        <v>38</v>
      </c>
      <c r="J403" s="24"/>
      <c r="K403" s="24" t="s">
        <v>39</v>
      </c>
      <c r="L403" s="24" t="s">
        <v>574</v>
      </c>
      <c r="M403" s="25">
        <v>2</v>
      </c>
      <c r="N403" s="24" t="s">
        <v>575</v>
      </c>
      <c r="O403" s="24" t="s">
        <v>599</v>
      </c>
      <c r="P403" s="60">
        <v>2</v>
      </c>
      <c r="Q403" s="31">
        <v>1</v>
      </c>
      <c r="R403" s="170"/>
      <c r="S403" s="207"/>
      <c r="T403" s="197"/>
    </row>
    <row r="404" spans="2:20" ht="121.5" customHeight="1" x14ac:dyDescent="0.25">
      <c r="B404" s="185"/>
      <c r="C404" s="188"/>
      <c r="D404" s="188"/>
      <c r="E404" s="188"/>
      <c r="F404" s="188"/>
      <c r="G404" s="163"/>
      <c r="H404" s="177"/>
      <c r="I404" s="24" t="s">
        <v>38</v>
      </c>
      <c r="J404" s="24"/>
      <c r="K404" s="24" t="s">
        <v>495</v>
      </c>
      <c r="L404" s="24" t="s">
        <v>529</v>
      </c>
      <c r="M404" s="25">
        <v>3</v>
      </c>
      <c r="N404" s="24" t="s">
        <v>530</v>
      </c>
      <c r="O404" s="24" t="s">
        <v>531</v>
      </c>
      <c r="P404" s="26">
        <v>15</v>
      </c>
      <c r="Q404" s="61">
        <v>1.2</v>
      </c>
      <c r="R404" s="170"/>
      <c r="S404" s="207"/>
      <c r="T404" s="197"/>
    </row>
    <row r="405" spans="2:20" ht="174" customHeight="1" x14ac:dyDescent="0.25">
      <c r="B405" s="185"/>
      <c r="C405" s="188"/>
      <c r="D405" s="188"/>
      <c r="E405" s="188"/>
      <c r="F405" s="188"/>
      <c r="G405" s="163"/>
      <c r="H405" s="177"/>
      <c r="I405" s="24" t="s">
        <v>38</v>
      </c>
      <c r="J405" s="24"/>
      <c r="K405" s="24" t="s">
        <v>495</v>
      </c>
      <c r="L405" s="24" t="s">
        <v>130</v>
      </c>
      <c r="M405" s="25">
        <v>9</v>
      </c>
      <c r="N405" s="24" t="s">
        <v>131</v>
      </c>
      <c r="O405" s="24" t="s">
        <v>532</v>
      </c>
      <c r="P405" s="58">
        <v>14</v>
      </c>
      <c r="Q405" s="61">
        <v>1.2</v>
      </c>
      <c r="R405" s="170"/>
      <c r="S405" s="207"/>
      <c r="T405" s="197"/>
    </row>
    <row r="406" spans="2:20" ht="121.5" customHeight="1" x14ac:dyDescent="0.25">
      <c r="B406" s="185"/>
      <c r="C406" s="188"/>
      <c r="D406" s="188"/>
      <c r="E406" s="188"/>
      <c r="F406" s="188"/>
      <c r="G406" s="163"/>
      <c r="H406" s="177"/>
      <c r="I406" s="24" t="s">
        <v>38</v>
      </c>
      <c r="J406" s="24"/>
      <c r="K406" s="24" t="s">
        <v>495</v>
      </c>
      <c r="L406" s="24" t="s">
        <v>533</v>
      </c>
      <c r="M406" s="25">
        <v>1</v>
      </c>
      <c r="N406" s="24" t="s">
        <v>534</v>
      </c>
      <c r="O406" s="24" t="s">
        <v>535</v>
      </c>
      <c r="P406" s="58">
        <v>3</v>
      </c>
      <c r="Q406" s="61">
        <v>1.2</v>
      </c>
      <c r="R406" s="170"/>
      <c r="S406" s="207"/>
      <c r="T406" s="197"/>
    </row>
    <row r="407" spans="2:20" ht="121.5" customHeight="1" x14ac:dyDescent="0.25">
      <c r="B407" s="185"/>
      <c r="C407" s="188"/>
      <c r="D407" s="188"/>
      <c r="E407" s="188"/>
      <c r="F407" s="188"/>
      <c r="G407" s="163"/>
      <c r="H407" s="177"/>
      <c r="I407" s="24" t="s">
        <v>38</v>
      </c>
      <c r="J407" s="24"/>
      <c r="K407" s="24" t="s">
        <v>510</v>
      </c>
      <c r="L407" s="24" t="s">
        <v>511</v>
      </c>
      <c r="M407" s="25">
        <v>1</v>
      </c>
      <c r="N407" s="24" t="s">
        <v>61</v>
      </c>
      <c r="O407" s="24" t="s">
        <v>580</v>
      </c>
      <c r="P407" s="60">
        <v>1</v>
      </c>
      <c r="Q407" s="31">
        <v>1</v>
      </c>
      <c r="R407" s="170"/>
      <c r="S407" s="207"/>
      <c r="T407" s="197"/>
    </row>
    <row r="408" spans="2:20" ht="121.5" customHeight="1" x14ac:dyDescent="0.25">
      <c r="B408" s="185"/>
      <c r="C408" s="188"/>
      <c r="D408" s="188"/>
      <c r="E408" s="188"/>
      <c r="F408" s="188"/>
      <c r="G408" s="163"/>
      <c r="H408" s="177"/>
      <c r="I408" s="24" t="s">
        <v>38</v>
      </c>
      <c r="J408" s="24"/>
      <c r="K408" s="24" t="s">
        <v>510</v>
      </c>
      <c r="L408" s="24" t="s">
        <v>582</v>
      </c>
      <c r="M408" s="25">
        <v>1</v>
      </c>
      <c r="N408" s="24" t="s">
        <v>41</v>
      </c>
      <c r="O408" s="24" t="s">
        <v>583</v>
      </c>
      <c r="P408" s="60" t="s">
        <v>114</v>
      </c>
      <c r="Q408" s="31"/>
      <c r="R408" s="170"/>
      <c r="S408" s="207"/>
      <c r="T408" s="197"/>
    </row>
    <row r="409" spans="2:20" ht="121.5" customHeight="1" x14ac:dyDescent="0.25">
      <c r="B409" s="185"/>
      <c r="C409" s="188"/>
      <c r="D409" s="188"/>
      <c r="E409" s="188"/>
      <c r="F409" s="188"/>
      <c r="G409" s="163"/>
      <c r="H409" s="177"/>
      <c r="I409" s="24" t="s">
        <v>38</v>
      </c>
      <c r="J409" s="24"/>
      <c r="K409" s="24" t="s">
        <v>510</v>
      </c>
      <c r="L409" s="24" t="s">
        <v>582</v>
      </c>
      <c r="M409" s="25">
        <v>1</v>
      </c>
      <c r="N409" s="24" t="s">
        <v>41</v>
      </c>
      <c r="O409" s="24" t="s">
        <v>583</v>
      </c>
      <c r="P409" s="60" t="s">
        <v>114</v>
      </c>
      <c r="Q409" s="31"/>
      <c r="R409" s="170"/>
      <c r="S409" s="207"/>
      <c r="T409" s="197"/>
    </row>
    <row r="410" spans="2:20" ht="121.5" customHeight="1" x14ac:dyDescent="0.25">
      <c r="B410" s="185"/>
      <c r="C410" s="188"/>
      <c r="D410" s="188"/>
      <c r="E410" s="188"/>
      <c r="F410" s="188"/>
      <c r="G410" s="163"/>
      <c r="H410" s="177" t="s">
        <v>600</v>
      </c>
      <c r="I410" s="55" t="s">
        <v>220</v>
      </c>
      <c r="J410" s="55"/>
      <c r="K410" s="55" t="s">
        <v>220</v>
      </c>
      <c r="L410" s="55" t="s">
        <v>552</v>
      </c>
      <c r="M410" s="56">
        <v>2</v>
      </c>
      <c r="N410" s="55" t="s">
        <v>49</v>
      </c>
      <c r="O410" s="55" t="s">
        <v>553</v>
      </c>
      <c r="P410" s="60">
        <v>2</v>
      </c>
      <c r="Q410" s="66">
        <v>1</v>
      </c>
      <c r="R410" s="182">
        <f>AVERAGE(Q410:Q411)</f>
        <v>1</v>
      </c>
      <c r="S410" s="207">
        <f>AVERAGE(R410:R427)</f>
        <v>0.93338001867413622</v>
      </c>
      <c r="T410" s="197"/>
    </row>
    <row r="411" spans="2:20" ht="121.5" customHeight="1" x14ac:dyDescent="0.25">
      <c r="B411" s="185"/>
      <c r="C411" s="188"/>
      <c r="D411" s="188"/>
      <c r="E411" s="188"/>
      <c r="F411" s="188"/>
      <c r="G411" s="163"/>
      <c r="H411" s="177"/>
      <c r="I411" s="55" t="s">
        <v>220</v>
      </c>
      <c r="J411" s="55"/>
      <c r="K411" s="55" t="s">
        <v>220</v>
      </c>
      <c r="L411" s="55" t="s">
        <v>48</v>
      </c>
      <c r="M411" s="56">
        <v>1</v>
      </c>
      <c r="N411" s="55" t="s">
        <v>49</v>
      </c>
      <c r="O411" s="55" t="s">
        <v>601</v>
      </c>
      <c r="P411" s="60">
        <v>1</v>
      </c>
      <c r="Q411" s="31">
        <v>1</v>
      </c>
      <c r="R411" s="182"/>
      <c r="S411" s="207"/>
      <c r="T411" s="197"/>
    </row>
    <row r="412" spans="2:20" ht="121.5" customHeight="1" x14ac:dyDescent="0.25">
      <c r="B412" s="185"/>
      <c r="C412" s="190" t="s">
        <v>602</v>
      </c>
      <c r="D412" s="190" t="s">
        <v>603</v>
      </c>
      <c r="E412" s="190" t="s">
        <v>579</v>
      </c>
      <c r="F412" s="188"/>
      <c r="G412" s="163"/>
      <c r="H412" s="177"/>
      <c r="I412" s="33" t="s">
        <v>33</v>
      </c>
      <c r="J412" s="33"/>
      <c r="K412" s="33" t="s">
        <v>98</v>
      </c>
      <c r="L412" s="33" t="s">
        <v>481</v>
      </c>
      <c r="M412" s="35">
        <v>0.9</v>
      </c>
      <c r="N412" s="33" t="s">
        <v>106</v>
      </c>
      <c r="O412" s="33" t="s">
        <v>482</v>
      </c>
      <c r="P412" s="60" t="s">
        <v>114</v>
      </c>
      <c r="Q412" s="68">
        <v>1</v>
      </c>
      <c r="R412" s="170">
        <f>AVERAGE(Q412:Q418)</f>
        <v>0.78333333333333333</v>
      </c>
      <c r="S412" s="207"/>
      <c r="T412" s="197"/>
    </row>
    <row r="413" spans="2:20" ht="121.5" customHeight="1" x14ac:dyDescent="0.25">
      <c r="B413" s="185"/>
      <c r="C413" s="190"/>
      <c r="D413" s="190"/>
      <c r="E413" s="190"/>
      <c r="F413" s="188"/>
      <c r="G413" s="163"/>
      <c r="H413" s="177"/>
      <c r="I413" s="33" t="s">
        <v>33</v>
      </c>
      <c r="J413" s="33"/>
      <c r="K413" s="33" t="s">
        <v>98</v>
      </c>
      <c r="L413" s="33" t="s">
        <v>112</v>
      </c>
      <c r="M413" s="35">
        <v>0.8</v>
      </c>
      <c r="N413" s="33" t="s">
        <v>78</v>
      </c>
      <c r="O413" s="33" t="s">
        <v>113</v>
      </c>
      <c r="P413" s="60" t="s">
        <v>114</v>
      </c>
      <c r="Q413" s="60"/>
      <c r="R413" s="170"/>
      <c r="S413" s="207"/>
      <c r="T413" s="197"/>
    </row>
    <row r="414" spans="2:20" ht="121.5" customHeight="1" x14ac:dyDescent="0.25">
      <c r="B414" s="185"/>
      <c r="C414" s="190"/>
      <c r="D414" s="190"/>
      <c r="E414" s="190"/>
      <c r="F414" s="188"/>
      <c r="G414" s="163"/>
      <c r="H414" s="177"/>
      <c r="I414" s="33" t="s">
        <v>33</v>
      </c>
      <c r="J414" s="33"/>
      <c r="K414" s="33" t="s">
        <v>98</v>
      </c>
      <c r="L414" s="33" t="s">
        <v>120</v>
      </c>
      <c r="M414" s="35">
        <v>0.8</v>
      </c>
      <c r="N414" s="33" t="s">
        <v>121</v>
      </c>
      <c r="O414" s="33" t="s">
        <v>122</v>
      </c>
      <c r="P414" s="39">
        <v>0.8</v>
      </c>
      <c r="Q414" s="39">
        <v>0.8</v>
      </c>
      <c r="R414" s="170"/>
      <c r="S414" s="207"/>
      <c r="T414" s="197"/>
    </row>
    <row r="415" spans="2:20" ht="205.5" customHeight="1" x14ac:dyDescent="0.25">
      <c r="B415" s="185"/>
      <c r="C415" s="190"/>
      <c r="D415" s="190"/>
      <c r="E415" s="190"/>
      <c r="F415" s="188"/>
      <c r="G415" s="163"/>
      <c r="H415" s="177"/>
      <c r="I415" s="33" t="s">
        <v>33</v>
      </c>
      <c r="J415" s="33"/>
      <c r="K415" s="33" t="s">
        <v>98</v>
      </c>
      <c r="L415" s="33" t="s">
        <v>483</v>
      </c>
      <c r="M415" s="35">
        <v>0.9</v>
      </c>
      <c r="N415" s="33" t="s">
        <v>484</v>
      </c>
      <c r="O415" s="33" t="s">
        <v>485</v>
      </c>
      <c r="P415" s="61">
        <v>0.9</v>
      </c>
      <c r="Q415" s="61">
        <v>0.9</v>
      </c>
      <c r="R415" s="170"/>
      <c r="S415" s="207"/>
      <c r="T415" s="197"/>
    </row>
    <row r="416" spans="2:20" ht="104.25" customHeight="1" x14ac:dyDescent="0.25">
      <c r="B416" s="185"/>
      <c r="C416" s="190"/>
      <c r="D416" s="190"/>
      <c r="E416" s="190"/>
      <c r="F416" s="188"/>
      <c r="G416" s="163"/>
      <c r="H416" s="177"/>
      <c r="I416" s="33" t="s">
        <v>33</v>
      </c>
      <c r="J416" s="33"/>
      <c r="K416" s="33" t="s">
        <v>238</v>
      </c>
      <c r="L416" s="33" t="s">
        <v>144</v>
      </c>
      <c r="M416" s="35">
        <v>0.8</v>
      </c>
      <c r="N416" s="33" t="s">
        <v>145</v>
      </c>
      <c r="O416" s="33" t="s">
        <v>146</v>
      </c>
      <c r="P416" s="60">
        <v>0</v>
      </c>
      <c r="Q416" s="60">
        <v>0</v>
      </c>
      <c r="R416" s="170"/>
      <c r="S416" s="207"/>
      <c r="T416" s="197"/>
    </row>
    <row r="417" spans="2:20" ht="105.75" customHeight="1" x14ac:dyDescent="0.25">
      <c r="B417" s="185"/>
      <c r="C417" s="190"/>
      <c r="D417" s="190"/>
      <c r="E417" s="190"/>
      <c r="F417" s="188"/>
      <c r="G417" s="163"/>
      <c r="H417" s="177"/>
      <c r="I417" s="33" t="s">
        <v>33</v>
      </c>
      <c r="J417" s="33"/>
      <c r="K417" s="33" t="s">
        <v>98</v>
      </c>
      <c r="L417" s="33" t="s">
        <v>128</v>
      </c>
      <c r="M417" s="35">
        <v>0.8</v>
      </c>
      <c r="N417" s="33" t="s">
        <v>78</v>
      </c>
      <c r="O417" s="33" t="s">
        <v>129</v>
      </c>
      <c r="P417" s="39">
        <v>0.8</v>
      </c>
      <c r="Q417" s="39">
        <v>0.8</v>
      </c>
      <c r="R417" s="170"/>
      <c r="S417" s="207"/>
      <c r="T417" s="197"/>
    </row>
    <row r="418" spans="2:20" ht="101.25" customHeight="1" x14ac:dyDescent="0.25">
      <c r="B418" s="185"/>
      <c r="C418" s="190"/>
      <c r="D418" s="190"/>
      <c r="E418" s="190"/>
      <c r="F418" s="188"/>
      <c r="G418" s="163"/>
      <c r="H418" s="177"/>
      <c r="I418" s="33" t="s">
        <v>33</v>
      </c>
      <c r="J418" s="33"/>
      <c r="K418" s="33" t="s">
        <v>98</v>
      </c>
      <c r="L418" s="33" t="s">
        <v>604</v>
      </c>
      <c r="M418" s="41">
        <v>2</v>
      </c>
      <c r="N418" s="42" t="s">
        <v>49</v>
      </c>
      <c r="O418" s="33" t="s">
        <v>605</v>
      </c>
      <c r="P418" s="60">
        <v>4</v>
      </c>
      <c r="Q418" s="31">
        <v>1.2</v>
      </c>
      <c r="R418" s="170"/>
      <c r="S418" s="207"/>
      <c r="T418" s="197"/>
    </row>
    <row r="419" spans="2:20" ht="81" customHeight="1" x14ac:dyDescent="0.25">
      <c r="B419" s="185"/>
      <c r="C419" s="190"/>
      <c r="D419" s="190"/>
      <c r="E419" s="190"/>
      <c r="F419" s="188"/>
      <c r="G419" s="163"/>
      <c r="H419" s="177"/>
      <c r="I419" s="24" t="s">
        <v>38</v>
      </c>
      <c r="J419" s="24"/>
      <c r="K419" s="24" t="s">
        <v>39</v>
      </c>
      <c r="L419" s="24" t="s">
        <v>48</v>
      </c>
      <c r="M419" s="25">
        <v>12</v>
      </c>
      <c r="N419" s="24" t="s">
        <v>49</v>
      </c>
      <c r="O419" s="24" t="s">
        <v>606</v>
      </c>
      <c r="P419" s="60">
        <v>9</v>
      </c>
      <c r="Q419" s="31">
        <v>1</v>
      </c>
      <c r="R419" s="170">
        <f>AVERAGE(Q419:Q427)</f>
        <v>1.0168067226890758</v>
      </c>
      <c r="S419" s="207"/>
      <c r="T419" s="197"/>
    </row>
    <row r="420" spans="2:20" ht="81" customHeight="1" x14ac:dyDescent="0.25">
      <c r="B420" s="185"/>
      <c r="C420" s="190"/>
      <c r="D420" s="190"/>
      <c r="E420" s="190"/>
      <c r="F420" s="188"/>
      <c r="G420" s="163"/>
      <c r="H420" s="177"/>
      <c r="I420" s="24" t="s">
        <v>38</v>
      </c>
      <c r="J420" s="24"/>
      <c r="K420" s="24" t="s">
        <v>39</v>
      </c>
      <c r="L420" s="24" t="s">
        <v>607</v>
      </c>
      <c r="M420" s="25">
        <v>51</v>
      </c>
      <c r="N420" s="24" t="s">
        <v>608</v>
      </c>
      <c r="O420" s="24" t="s">
        <v>609</v>
      </c>
      <c r="P420" s="60">
        <v>17</v>
      </c>
      <c r="Q420" s="31">
        <v>1</v>
      </c>
      <c r="R420" s="170"/>
      <c r="S420" s="207"/>
      <c r="T420" s="197"/>
    </row>
    <row r="421" spans="2:20" ht="81" customHeight="1" x14ac:dyDescent="0.25">
      <c r="B421" s="185"/>
      <c r="C421" s="190"/>
      <c r="D421" s="190"/>
      <c r="E421" s="190"/>
      <c r="F421" s="188"/>
      <c r="G421" s="163"/>
      <c r="H421" s="177"/>
      <c r="I421" s="24" t="s">
        <v>38</v>
      </c>
      <c r="J421" s="24"/>
      <c r="K421" s="24" t="s">
        <v>39</v>
      </c>
      <c r="L421" s="24" t="s">
        <v>607</v>
      </c>
      <c r="M421" s="25">
        <v>204</v>
      </c>
      <c r="N421" s="24" t="s">
        <v>215</v>
      </c>
      <c r="O421" s="24" t="s">
        <v>610</v>
      </c>
      <c r="P421" s="60">
        <v>153</v>
      </c>
      <c r="Q421" s="31">
        <v>1</v>
      </c>
      <c r="R421" s="170"/>
      <c r="S421" s="207"/>
      <c r="T421" s="197"/>
    </row>
    <row r="422" spans="2:20" ht="81" customHeight="1" x14ac:dyDescent="0.25">
      <c r="B422" s="185"/>
      <c r="C422" s="190"/>
      <c r="D422" s="190"/>
      <c r="E422" s="190"/>
      <c r="F422" s="188"/>
      <c r="G422" s="163"/>
      <c r="H422" s="177"/>
      <c r="I422" s="24" t="s">
        <v>38</v>
      </c>
      <c r="J422" s="24"/>
      <c r="K422" s="24" t="s">
        <v>39</v>
      </c>
      <c r="L422" s="24" t="s">
        <v>611</v>
      </c>
      <c r="M422" s="25">
        <v>4</v>
      </c>
      <c r="N422" s="24" t="s">
        <v>585</v>
      </c>
      <c r="O422" s="24" t="s">
        <v>612</v>
      </c>
      <c r="P422" s="60">
        <v>3</v>
      </c>
      <c r="Q422" s="31">
        <v>1.2</v>
      </c>
      <c r="R422" s="170"/>
      <c r="S422" s="207"/>
      <c r="T422" s="197"/>
    </row>
    <row r="423" spans="2:20" ht="81" customHeight="1" x14ac:dyDescent="0.25">
      <c r="B423" s="185"/>
      <c r="C423" s="190"/>
      <c r="D423" s="190"/>
      <c r="E423" s="190"/>
      <c r="F423" s="188"/>
      <c r="G423" s="163"/>
      <c r="H423" s="177"/>
      <c r="I423" s="24" t="s">
        <v>38</v>
      </c>
      <c r="J423" s="24"/>
      <c r="K423" s="24" t="s">
        <v>39</v>
      </c>
      <c r="L423" s="24" t="s">
        <v>571</v>
      </c>
      <c r="M423" s="25">
        <v>3</v>
      </c>
      <c r="N423" s="24" t="s">
        <v>572</v>
      </c>
      <c r="O423" s="24" t="s">
        <v>573</v>
      </c>
      <c r="P423" s="60">
        <v>17</v>
      </c>
      <c r="Q423" s="66">
        <v>1.2</v>
      </c>
      <c r="R423" s="170"/>
      <c r="S423" s="207"/>
      <c r="T423" s="197"/>
    </row>
    <row r="424" spans="2:20" ht="135" customHeight="1" x14ac:dyDescent="0.25">
      <c r="B424" s="185"/>
      <c r="C424" s="190"/>
      <c r="D424" s="190"/>
      <c r="E424" s="190"/>
      <c r="F424" s="188"/>
      <c r="G424" s="163"/>
      <c r="H424" s="177"/>
      <c r="I424" s="24" t="s">
        <v>38</v>
      </c>
      <c r="J424" s="24"/>
      <c r="K424" s="24" t="s">
        <v>488</v>
      </c>
      <c r="L424" s="24" t="s">
        <v>613</v>
      </c>
      <c r="M424" s="25">
        <v>119</v>
      </c>
      <c r="N424" s="24" t="s">
        <v>614</v>
      </c>
      <c r="O424" s="24" t="s">
        <v>615</v>
      </c>
      <c r="P424" s="60">
        <v>18</v>
      </c>
      <c r="Q424" s="31">
        <v>0.15126050420168066</v>
      </c>
      <c r="R424" s="170"/>
      <c r="S424" s="207"/>
      <c r="T424" s="197"/>
    </row>
    <row r="425" spans="2:20" ht="162.75" customHeight="1" x14ac:dyDescent="0.25">
      <c r="B425" s="185"/>
      <c r="C425" s="190"/>
      <c r="D425" s="190"/>
      <c r="E425" s="190"/>
      <c r="F425" s="188"/>
      <c r="G425" s="163"/>
      <c r="H425" s="177"/>
      <c r="I425" s="24" t="s">
        <v>38</v>
      </c>
      <c r="J425" s="24"/>
      <c r="K425" s="24" t="s">
        <v>43</v>
      </c>
      <c r="L425" s="24" t="s">
        <v>217</v>
      </c>
      <c r="M425" s="25">
        <v>14</v>
      </c>
      <c r="N425" s="24" t="s">
        <v>215</v>
      </c>
      <c r="O425" s="24" t="s">
        <v>218</v>
      </c>
      <c r="P425" s="26">
        <v>20</v>
      </c>
      <c r="Q425" s="39">
        <v>1.2</v>
      </c>
      <c r="R425" s="170"/>
      <c r="S425" s="207"/>
      <c r="T425" s="197"/>
    </row>
    <row r="426" spans="2:20" ht="166.5" customHeight="1" x14ac:dyDescent="0.25">
      <c r="B426" s="185"/>
      <c r="C426" s="190"/>
      <c r="D426" s="190"/>
      <c r="E426" s="190"/>
      <c r="F426" s="188"/>
      <c r="G426" s="163"/>
      <c r="H426" s="177"/>
      <c r="I426" s="24" t="s">
        <v>38</v>
      </c>
      <c r="J426" s="24"/>
      <c r="K426" s="24" t="s">
        <v>495</v>
      </c>
      <c r="L426" s="24" t="s">
        <v>130</v>
      </c>
      <c r="M426" s="25">
        <v>9</v>
      </c>
      <c r="N426" s="24" t="s">
        <v>131</v>
      </c>
      <c r="O426" s="24" t="s">
        <v>532</v>
      </c>
      <c r="P426" s="58">
        <v>14</v>
      </c>
      <c r="Q426" s="61">
        <v>1.2</v>
      </c>
      <c r="R426" s="170"/>
      <c r="S426" s="207"/>
      <c r="T426" s="197"/>
    </row>
    <row r="427" spans="2:20" ht="112.5" customHeight="1" x14ac:dyDescent="0.25">
      <c r="B427" s="185"/>
      <c r="C427" s="190"/>
      <c r="D427" s="190"/>
      <c r="E427" s="190"/>
      <c r="F427" s="188"/>
      <c r="G427" s="163"/>
      <c r="H427" s="177"/>
      <c r="I427" s="24" t="s">
        <v>38</v>
      </c>
      <c r="J427" s="24"/>
      <c r="K427" s="24" t="s">
        <v>495</v>
      </c>
      <c r="L427" s="24" t="s">
        <v>533</v>
      </c>
      <c r="M427" s="25">
        <v>1</v>
      </c>
      <c r="N427" s="24" t="s">
        <v>534</v>
      </c>
      <c r="O427" s="24" t="s">
        <v>535</v>
      </c>
      <c r="P427" s="58">
        <v>3</v>
      </c>
      <c r="Q427" s="61">
        <v>1.2</v>
      </c>
      <c r="R427" s="170"/>
      <c r="S427" s="207"/>
      <c r="T427" s="197"/>
    </row>
    <row r="428" spans="2:20" ht="81" customHeight="1" x14ac:dyDescent="0.25">
      <c r="B428" s="185"/>
      <c r="C428" s="197" t="s">
        <v>616</v>
      </c>
      <c r="D428" s="188" t="s">
        <v>617</v>
      </c>
      <c r="E428" s="188" t="s">
        <v>618</v>
      </c>
      <c r="F428" s="188"/>
      <c r="G428" s="163"/>
      <c r="H428" s="177" t="s">
        <v>619</v>
      </c>
      <c r="I428" s="24" t="s">
        <v>38</v>
      </c>
      <c r="J428" s="24"/>
      <c r="K428" s="24" t="s">
        <v>39</v>
      </c>
      <c r="L428" s="24" t="s">
        <v>48</v>
      </c>
      <c r="M428" s="25">
        <v>12</v>
      </c>
      <c r="N428" s="24" t="s">
        <v>49</v>
      </c>
      <c r="O428" s="24" t="s">
        <v>620</v>
      </c>
      <c r="P428" s="60">
        <v>9</v>
      </c>
      <c r="Q428" s="31">
        <v>1</v>
      </c>
      <c r="R428" s="170">
        <f>AVERAGE(Q428:Q431)</f>
        <v>1.0666666666666667</v>
      </c>
      <c r="S428" s="207">
        <f>AVERAGE(R428:R437)</f>
        <v>0.98790509259259263</v>
      </c>
      <c r="T428" s="197"/>
    </row>
    <row r="429" spans="2:20" ht="81" customHeight="1" x14ac:dyDescent="0.25">
      <c r="B429" s="185"/>
      <c r="C429" s="197"/>
      <c r="D429" s="188"/>
      <c r="E429" s="188"/>
      <c r="F429" s="188"/>
      <c r="G429" s="163"/>
      <c r="H429" s="177"/>
      <c r="I429" s="24" t="s">
        <v>38</v>
      </c>
      <c r="J429" s="24"/>
      <c r="K429" s="24" t="s">
        <v>39</v>
      </c>
      <c r="L429" s="24" t="s">
        <v>48</v>
      </c>
      <c r="M429" s="25">
        <v>12</v>
      </c>
      <c r="N429" s="24" t="s">
        <v>49</v>
      </c>
      <c r="O429" s="24" t="s">
        <v>570</v>
      </c>
      <c r="P429" s="60">
        <v>9</v>
      </c>
      <c r="Q429" s="31">
        <v>1</v>
      </c>
      <c r="R429" s="170"/>
      <c r="S429" s="207"/>
      <c r="T429" s="197"/>
    </row>
    <row r="430" spans="2:20" ht="81" customHeight="1" x14ac:dyDescent="0.25">
      <c r="B430" s="185"/>
      <c r="C430" s="197"/>
      <c r="D430" s="188"/>
      <c r="E430" s="188"/>
      <c r="F430" s="188"/>
      <c r="G430" s="163"/>
      <c r="H430" s="177"/>
      <c r="I430" s="24" t="s">
        <v>38</v>
      </c>
      <c r="J430" s="24"/>
      <c r="K430" s="24" t="s">
        <v>495</v>
      </c>
      <c r="L430" s="24" t="s">
        <v>533</v>
      </c>
      <c r="M430" s="25">
        <v>1</v>
      </c>
      <c r="N430" s="24" t="s">
        <v>534</v>
      </c>
      <c r="O430" s="24" t="s">
        <v>535</v>
      </c>
      <c r="P430" s="58">
        <v>3</v>
      </c>
      <c r="Q430" s="61">
        <v>1.2</v>
      </c>
      <c r="R430" s="170"/>
      <c r="S430" s="207"/>
      <c r="T430" s="197"/>
    </row>
    <row r="431" spans="2:20" ht="81" customHeight="1" x14ac:dyDescent="0.25">
      <c r="B431" s="185"/>
      <c r="C431" s="197"/>
      <c r="D431" s="188"/>
      <c r="E431" s="188"/>
      <c r="F431" s="188"/>
      <c r="G431" s="163"/>
      <c r="H431" s="177"/>
      <c r="I431" s="24" t="s">
        <v>38</v>
      </c>
      <c r="J431" s="24"/>
      <c r="K431" s="24" t="s">
        <v>510</v>
      </c>
      <c r="L431" s="24" t="s">
        <v>582</v>
      </c>
      <c r="M431" s="25">
        <v>1</v>
      </c>
      <c r="N431" s="24" t="s">
        <v>41</v>
      </c>
      <c r="O431" s="24" t="s">
        <v>583</v>
      </c>
      <c r="P431" s="60" t="s">
        <v>114</v>
      </c>
      <c r="Q431" s="31"/>
      <c r="R431" s="170"/>
      <c r="S431" s="207"/>
      <c r="T431" s="197"/>
    </row>
    <row r="432" spans="2:20" ht="132.75" customHeight="1" x14ac:dyDescent="0.25">
      <c r="B432" s="185"/>
      <c r="C432" s="197"/>
      <c r="D432" s="188"/>
      <c r="E432" s="188"/>
      <c r="F432" s="188"/>
      <c r="G432" s="163"/>
      <c r="H432" s="177"/>
      <c r="I432" s="90" t="s">
        <v>621</v>
      </c>
      <c r="J432" s="90"/>
      <c r="K432" s="90" t="s">
        <v>621</v>
      </c>
      <c r="L432" s="90" t="s">
        <v>622</v>
      </c>
      <c r="M432" s="91">
        <v>660</v>
      </c>
      <c r="N432" s="90" t="s">
        <v>623</v>
      </c>
      <c r="O432" s="90" t="s">
        <v>624</v>
      </c>
      <c r="P432" s="60">
        <v>145</v>
      </c>
      <c r="Q432" s="69">
        <v>0.30208333333333331</v>
      </c>
      <c r="R432" s="170">
        <f>AVERAGE(Q432:Q435)</f>
        <v>0.76927083333333335</v>
      </c>
      <c r="S432" s="207"/>
      <c r="T432" s="197"/>
    </row>
    <row r="433" spans="2:20" ht="132.75" customHeight="1" x14ac:dyDescent="0.25">
      <c r="B433" s="185"/>
      <c r="C433" s="197"/>
      <c r="D433" s="188"/>
      <c r="E433" s="188"/>
      <c r="F433" s="188"/>
      <c r="G433" s="163"/>
      <c r="H433" s="177"/>
      <c r="I433" s="90" t="s">
        <v>621</v>
      </c>
      <c r="J433" s="90"/>
      <c r="K433" s="90" t="s">
        <v>621</v>
      </c>
      <c r="L433" s="90" t="s">
        <v>625</v>
      </c>
      <c r="M433" s="91">
        <v>11</v>
      </c>
      <c r="N433" s="90" t="s">
        <v>41</v>
      </c>
      <c r="O433" s="90" t="s">
        <v>626</v>
      </c>
      <c r="P433" s="60">
        <v>3</v>
      </c>
      <c r="Q433" s="66">
        <v>0.375</v>
      </c>
      <c r="R433" s="170"/>
      <c r="S433" s="207"/>
      <c r="T433" s="197"/>
    </row>
    <row r="434" spans="2:20" ht="81" customHeight="1" x14ac:dyDescent="0.25">
      <c r="B434" s="185"/>
      <c r="C434" s="197"/>
      <c r="D434" s="188"/>
      <c r="E434" s="188"/>
      <c r="F434" s="188"/>
      <c r="G434" s="163"/>
      <c r="H434" s="177"/>
      <c r="I434" s="90" t="s">
        <v>621</v>
      </c>
      <c r="J434" s="90"/>
      <c r="K434" s="90" t="s">
        <v>621</v>
      </c>
      <c r="L434" s="90" t="s">
        <v>627</v>
      </c>
      <c r="M434" s="91">
        <v>220</v>
      </c>
      <c r="N434" s="90" t="s">
        <v>628</v>
      </c>
      <c r="O434" s="90" t="s">
        <v>629</v>
      </c>
      <c r="P434" s="60">
        <v>270</v>
      </c>
      <c r="Q434" s="66">
        <v>1.2</v>
      </c>
      <c r="R434" s="170"/>
      <c r="S434" s="207"/>
      <c r="T434" s="197"/>
    </row>
    <row r="435" spans="2:20" ht="81" customHeight="1" x14ac:dyDescent="0.25">
      <c r="B435" s="185"/>
      <c r="C435" s="197"/>
      <c r="D435" s="188"/>
      <c r="E435" s="188"/>
      <c r="F435" s="188"/>
      <c r="G435" s="163"/>
      <c r="H435" s="177"/>
      <c r="I435" s="90" t="s">
        <v>621</v>
      </c>
      <c r="J435" s="90"/>
      <c r="K435" s="90" t="s">
        <v>621</v>
      </c>
      <c r="L435" s="90" t="s">
        <v>574</v>
      </c>
      <c r="M435" s="91">
        <v>88</v>
      </c>
      <c r="N435" s="90" t="s">
        <v>575</v>
      </c>
      <c r="O435" s="90" t="s">
        <v>630</v>
      </c>
      <c r="P435" s="60">
        <v>98</v>
      </c>
      <c r="Q435" s="69">
        <v>1.2</v>
      </c>
      <c r="R435" s="170"/>
      <c r="S435" s="207"/>
      <c r="T435" s="197"/>
    </row>
    <row r="436" spans="2:20" ht="144.75" customHeight="1" x14ac:dyDescent="0.25">
      <c r="B436" s="185"/>
      <c r="C436" s="197"/>
      <c r="D436" s="188"/>
      <c r="E436" s="188"/>
      <c r="F436" s="188"/>
      <c r="G436" s="163"/>
      <c r="H436" s="177"/>
      <c r="I436" s="29" t="s">
        <v>52</v>
      </c>
      <c r="J436" s="29"/>
      <c r="K436" s="29" t="s">
        <v>53</v>
      </c>
      <c r="L436" s="29" t="s">
        <v>54</v>
      </c>
      <c r="M436" s="30">
        <v>24</v>
      </c>
      <c r="N436" s="29" t="s">
        <v>49</v>
      </c>
      <c r="O436" s="29" t="s">
        <v>631</v>
      </c>
      <c r="P436" s="60">
        <v>19</v>
      </c>
      <c r="Q436" s="31">
        <v>1.0555555555555556</v>
      </c>
      <c r="R436" s="170">
        <f>AVERAGE(Q436:Q437)</f>
        <v>1.1277777777777778</v>
      </c>
      <c r="S436" s="207"/>
      <c r="T436" s="197"/>
    </row>
    <row r="437" spans="2:20" ht="144.75" customHeight="1" x14ac:dyDescent="0.25">
      <c r="B437" s="185"/>
      <c r="C437" s="197"/>
      <c r="D437" s="188"/>
      <c r="E437" s="188"/>
      <c r="F437" s="188"/>
      <c r="G437" s="163"/>
      <c r="H437" s="177"/>
      <c r="I437" s="29" t="s">
        <v>52</v>
      </c>
      <c r="J437" s="29"/>
      <c r="K437" s="29" t="s">
        <v>56</v>
      </c>
      <c r="L437" s="29" t="s">
        <v>632</v>
      </c>
      <c r="M437" s="30">
        <v>12</v>
      </c>
      <c r="N437" s="29" t="s">
        <v>49</v>
      </c>
      <c r="O437" s="29" t="s">
        <v>633</v>
      </c>
      <c r="P437" s="60">
        <v>28</v>
      </c>
      <c r="Q437" s="69">
        <v>1.2</v>
      </c>
      <c r="R437" s="170"/>
      <c r="S437" s="207"/>
      <c r="T437" s="197"/>
    </row>
    <row r="438" spans="2:20" ht="144.75" customHeight="1" x14ac:dyDescent="0.25">
      <c r="B438" s="185"/>
      <c r="C438" s="197"/>
      <c r="D438" s="188"/>
      <c r="E438" s="188"/>
      <c r="F438" s="188"/>
      <c r="G438" s="163"/>
      <c r="H438" s="177" t="s">
        <v>634</v>
      </c>
      <c r="I438" s="33" t="s">
        <v>33</v>
      </c>
      <c r="J438" s="33"/>
      <c r="K438" s="33" t="s">
        <v>224</v>
      </c>
      <c r="L438" s="33" t="s">
        <v>635</v>
      </c>
      <c r="M438" s="35">
        <v>1</v>
      </c>
      <c r="N438" s="33" t="s">
        <v>233</v>
      </c>
      <c r="O438" s="33" t="s">
        <v>636</v>
      </c>
      <c r="P438" s="60">
        <v>1</v>
      </c>
      <c r="Q438" s="31">
        <v>1</v>
      </c>
      <c r="R438" s="170">
        <f>AVERAGE(Q438:Q442)</f>
        <v>0.89007142857142862</v>
      </c>
      <c r="S438" s="207">
        <f>AVERAGE(R438)</f>
        <v>0.89007142857142862</v>
      </c>
      <c r="T438" s="197"/>
    </row>
    <row r="439" spans="2:20" ht="144.75" customHeight="1" x14ac:dyDescent="0.25">
      <c r="B439" s="185"/>
      <c r="C439" s="197"/>
      <c r="D439" s="188"/>
      <c r="E439" s="188"/>
      <c r="F439" s="188"/>
      <c r="G439" s="163"/>
      <c r="H439" s="177"/>
      <c r="I439" s="33" t="s">
        <v>33</v>
      </c>
      <c r="J439" s="33"/>
      <c r="K439" s="33" t="s">
        <v>98</v>
      </c>
      <c r="L439" s="33" t="s">
        <v>128</v>
      </c>
      <c r="M439" s="35">
        <v>1</v>
      </c>
      <c r="N439" s="33" t="s">
        <v>78</v>
      </c>
      <c r="O439" s="33" t="s">
        <v>637</v>
      </c>
      <c r="P439" s="68">
        <v>0.96028571428571419</v>
      </c>
      <c r="Q439" s="68">
        <v>0.96028571428571419</v>
      </c>
      <c r="R439" s="170"/>
      <c r="S439" s="207"/>
      <c r="T439" s="197"/>
    </row>
    <row r="440" spans="2:20" ht="112.5" customHeight="1" x14ac:dyDescent="0.25">
      <c r="B440" s="185"/>
      <c r="C440" s="197"/>
      <c r="D440" s="188"/>
      <c r="E440" s="188"/>
      <c r="F440" s="188"/>
      <c r="G440" s="163"/>
      <c r="H440" s="177"/>
      <c r="I440" s="33" t="s">
        <v>33</v>
      </c>
      <c r="J440" s="33"/>
      <c r="K440" s="33" t="s">
        <v>98</v>
      </c>
      <c r="L440" s="33" t="s">
        <v>112</v>
      </c>
      <c r="M440" s="35">
        <v>0.8</v>
      </c>
      <c r="N440" s="33" t="s">
        <v>78</v>
      </c>
      <c r="O440" s="33" t="s">
        <v>113</v>
      </c>
      <c r="P440" s="60" t="s">
        <v>114</v>
      </c>
      <c r="Q440" s="60"/>
      <c r="R440" s="170"/>
      <c r="S440" s="207"/>
      <c r="T440" s="197"/>
    </row>
    <row r="441" spans="2:20" ht="112.5" customHeight="1" x14ac:dyDescent="0.25">
      <c r="B441" s="185"/>
      <c r="C441" s="197"/>
      <c r="D441" s="188"/>
      <c r="E441" s="188"/>
      <c r="F441" s="188"/>
      <c r="G441" s="163"/>
      <c r="H441" s="177"/>
      <c r="I441" s="33" t="s">
        <v>33</v>
      </c>
      <c r="J441" s="33"/>
      <c r="K441" s="33" t="s">
        <v>98</v>
      </c>
      <c r="L441" s="33" t="s">
        <v>120</v>
      </c>
      <c r="M441" s="35">
        <v>0.8</v>
      </c>
      <c r="N441" s="33" t="s">
        <v>121</v>
      </c>
      <c r="O441" s="33" t="s">
        <v>122</v>
      </c>
      <c r="P441" s="39">
        <v>0.8</v>
      </c>
      <c r="Q441" s="39">
        <v>0.8</v>
      </c>
      <c r="R441" s="170"/>
      <c r="S441" s="207"/>
      <c r="T441" s="197"/>
    </row>
    <row r="442" spans="2:20" ht="81" customHeight="1" x14ac:dyDescent="0.25">
      <c r="B442" s="185"/>
      <c r="C442" s="197"/>
      <c r="D442" s="188"/>
      <c r="E442" s="188"/>
      <c r="F442" s="188"/>
      <c r="G442" s="163"/>
      <c r="H442" s="177"/>
      <c r="I442" s="33" t="s">
        <v>33</v>
      </c>
      <c r="J442" s="33"/>
      <c r="K442" s="33" t="s">
        <v>98</v>
      </c>
      <c r="L442" s="33" t="s">
        <v>128</v>
      </c>
      <c r="M442" s="35">
        <v>0.8</v>
      </c>
      <c r="N442" s="33" t="s">
        <v>78</v>
      </c>
      <c r="O442" s="33" t="s">
        <v>129</v>
      </c>
      <c r="P442" s="39">
        <v>0.8</v>
      </c>
      <c r="Q442" s="39">
        <v>0.8</v>
      </c>
      <c r="R442" s="170"/>
      <c r="S442" s="207"/>
      <c r="T442" s="197"/>
    </row>
    <row r="443" spans="2:20" ht="81" customHeight="1" x14ac:dyDescent="0.25">
      <c r="B443" s="185"/>
      <c r="C443" s="197"/>
      <c r="D443" s="188"/>
      <c r="E443" s="188"/>
      <c r="F443" s="188"/>
      <c r="G443" s="163"/>
      <c r="H443" s="177" t="s">
        <v>638</v>
      </c>
      <c r="I443" s="90" t="s">
        <v>621</v>
      </c>
      <c r="J443" s="92"/>
      <c r="K443" s="90" t="s">
        <v>621</v>
      </c>
      <c r="L443" s="92" t="s">
        <v>622</v>
      </c>
      <c r="M443" s="91">
        <v>11</v>
      </c>
      <c r="N443" s="90" t="s">
        <v>623</v>
      </c>
      <c r="O443" s="90" t="s">
        <v>639</v>
      </c>
      <c r="P443" s="60">
        <v>0</v>
      </c>
      <c r="Q443" s="60">
        <v>0</v>
      </c>
      <c r="R443" s="170">
        <f>AVERAGE(Q443:Q444)</f>
        <v>0</v>
      </c>
      <c r="S443" s="207">
        <f>AVERAGE(R443)</f>
        <v>0</v>
      </c>
      <c r="T443" s="197"/>
    </row>
    <row r="444" spans="2:20" ht="81" customHeight="1" thickBot="1" x14ac:dyDescent="0.3">
      <c r="B444" s="185"/>
      <c r="C444" s="198"/>
      <c r="D444" s="189"/>
      <c r="E444" s="189"/>
      <c r="F444" s="189"/>
      <c r="G444" s="164"/>
      <c r="H444" s="178"/>
      <c r="I444" s="93" t="s">
        <v>621</v>
      </c>
      <c r="J444" s="94"/>
      <c r="K444" s="93" t="s">
        <v>621</v>
      </c>
      <c r="L444" s="94" t="s">
        <v>574</v>
      </c>
      <c r="M444" s="95">
        <v>1</v>
      </c>
      <c r="N444" s="90" t="s">
        <v>575</v>
      </c>
      <c r="O444" s="93" t="s">
        <v>640</v>
      </c>
      <c r="P444" s="83" t="s">
        <v>114</v>
      </c>
      <c r="Q444" s="96"/>
      <c r="R444" s="183"/>
      <c r="S444" s="208"/>
      <c r="T444" s="197"/>
    </row>
    <row r="445" spans="2:20" ht="133.5" customHeight="1" x14ac:dyDescent="0.25">
      <c r="B445" s="185"/>
      <c r="C445" s="194" t="s">
        <v>641</v>
      </c>
      <c r="D445" s="195" t="s">
        <v>642</v>
      </c>
      <c r="E445" s="194" t="s">
        <v>579</v>
      </c>
      <c r="F445" s="196" t="s">
        <v>547</v>
      </c>
      <c r="G445" s="162" t="s">
        <v>643</v>
      </c>
      <c r="H445" s="179" t="s">
        <v>644</v>
      </c>
      <c r="I445" s="22" t="s">
        <v>33</v>
      </c>
      <c r="J445" s="22"/>
      <c r="K445" s="33" t="s">
        <v>82</v>
      </c>
      <c r="L445" s="22" t="s">
        <v>645</v>
      </c>
      <c r="M445" s="50">
        <v>1</v>
      </c>
      <c r="N445" s="22" t="s">
        <v>585</v>
      </c>
      <c r="O445" s="22" t="s">
        <v>646</v>
      </c>
      <c r="P445" s="36">
        <v>0.83299999999999996</v>
      </c>
      <c r="Q445" s="97">
        <v>0.83299999999999996</v>
      </c>
      <c r="R445" s="98">
        <f>AVERAGE(Q445:Q445)</f>
        <v>0.83299999999999996</v>
      </c>
      <c r="S445" s="209">
        <f>AVERAGE(R445:R451)</f>
        <v>1.0109999999999999</v>
      </c>
      <c r="T445" s="214">
        <f>AVERAGE(S445:S546)</f>
        <v>0.91021172730972721</v>
      </c>
    </row>
    <row r="446" spans="2:20" ht="153" customHeight="1" x14ac:dyDescent="0.25">
      <c r="B446" s="185"/>
      <c r="C446" s="194"/>
      <c r="D446" s="195"/>
      <c r="E446" s="194"/>
      <c r="F446" s="190"/>
      <c r="G446" s="163"/>
      <c r="H446" s="177"/>
      <c r="I446" s="86" t="s">
        <v>560</v>
      </c>
      <c r="J446" s="86"/>
      <c r="K446" s="86" t="s">
        <v>647</v>
      </c>
      <c r="L446" s="86" t="s">
        <v>648</v>
      </c>
      <c r="M446" s="99">
        <v>1</v>
      </c>
      <c r="N446" s="100" t="s">
        <v>459</v>
      </c>
      <c r="O446" s="86" t="s">
        <v>649</v>
      </c>
      <c r="P446" s="60">
        <v>1</v>
      </c>
      <c r="Q446" s="31">
        <v>1</v>
      </c>
      <c r="R446" s="170">
        <f>+AVERAGE(Q446:Q447)</f>
        <v>1</v>
      </c>
      <c r="S446" s="207"/>
      <c r="T446" s="214"/>
    </row>
    <row r="447" spans="2:20" ht="108" customHeight="1" x14ac:dyDescent="0.25">
      <c r="B447" s="185"/>
      <c r="C447" s="194"/>
      <c r="D447" s="195"/>
      <c r="E447" s="194"/>
      <c r="F447" s="190"/>
      <c r="G447" s="163"/>
      <c r="H447" s="177"/>
      <c r="I447" s="86" t="s">
        <v>560</v>
      </c>
      <c r="J447" s="86"/>
      <c r="K447" s="86" t="s">
        <v>647</v>
      </c>
      <c r="L447" s="86" t="s">
        <v>650</v>
      </c>
      <c r="M447" s="99">
        <v>1</v>
      </c>
      <c r="N447" s="100" t="s">
        <v>651</v>
      </c>
      <c r="O447" s="86" t="s">
        <v>652</v>
      </c>
      <c r="P447" s="60">
        <v>1</v>
      </c>
      <c r="Q447" s="66">
        <v>1</v>
      </c>
      <c r="R447" s="170"/>
      <c r="S447" s="207"/>
      <c r="T447" s="214"/>
    </row>
    <row r="448" spans="2:20" ht="169.5" customHeight="1" x14ac:dyDescent="0.25">
      <c r="B448" s="185"/>
      <c r="C448" s="194"/>
      <c r="D448" s="195"/>
      <c r="E448" s="194"/>
      <c r="F448" s="190"/>
      <c r="G448" s="163"/>
      <c r="H448" s="177"/>
      <c r="I448" s="24" t="s">
        <v>38</v>
      </c>
      <c r="J448" s="24"/>
      <c r="K448" s="24" t="s">
        <v>488</v>
      </c>
      <c r="L448" s="24" t="s">
        <v>653</v>
      </c>
      <c r="M448" s="25">
        <v>6</v>
      </c>
      <c r="N448" s="24" t="s">
        <v>585</v>
      </c>
      <c r="O448" s="24" t="s">
        <v>654</v>
      </c>
      <c r="P448" s="60">
        <v>14</v>
      </c>
      <c r="Q448" s="66">
        <v>1.2</v>
      </c>
      <c r="R448" s="170">
        <f>AVERAGE(Q448:Q451)</f>
        <v>1.2</v>
      </c>
      <c r="S448" s="207"/>
      <c r="T448" s="214"/>
    </row>
    <row r="449" spans="2:20" ht="119.25" customHeight="1" x14ac:dyDescent="0.25">
      <c r="B449" s="185"/>
      <c r="C449" s="194"/>
      <c r="D449" s="195"/>
      <c r="E449" s="194"/>
      <c r="F449" s="190"/>
      <c r="G449" s="163"/>
      <c r="H449" s="177"/>
      <c r="I449" s="24" t="s">
        <v>38</v>
      </c>
      <c r="J449" s="24"/>
      <c r="K449" s="24" t="s">
        <v>495</v>
      </c>
      <c r="L449" s="24" t="s">
        <v>529</v>
      </c>
      <c r="M449" s="25">
        <v>3</v>
      </c>
      <c r="N449" s="24" t="s">
        <v>530</v>
      </c>
      <c r="O449" s="24" t="s">
        <v>531</v>
      </c>
      <c r="P449" s="26">
        <v>15</v>
      </c>
      <c r="Q449" s="61">
        <v>1.2</v>
      </c>
      <c r="R449" s="170"/>
      <c r="S449" s="207"/>
      <c r="T449" s="214"/>
    </row>
    <row r="450" spans="2:20" ht="169.5" customHeight="1" x14ac:dyDescent="0.25">
      <c r="B450" s="185"/>
      <c r="C450" s="194"/>
      <c r="D450" s="195"/>
      <c r="E450" s="194"/>
      <c r="F450" s="190"/>
      <c r="G450" s="163"/>
      <c r="H450" s="177"/>
      <c r="I450" s="24" t="s">
        <v>38</v>
      </c>
      <c r="J450" s="24"/>
      <c r="K450" s="24" t="s">
        <v>495</v>
      </c>
      <c r="L450" s="24" t="s">
        <v>130</v>
      </c>
      <c r="M450" s="25">
        <v>9</v>
      </c>
      <c r="N450" s="24" t="s">
        <v>131</v>
      </c>
      <c r="O450" s="24" t="s">
        <v>532</v>
      </c>
      <c r="P450" s="58">
        <v>14</v>
      </c>
      <c r="Q450" s="61">
        <v>1.2</v>
      </c>
      <c r="R450" s="170"/>
      <c r="S450" s="207"/>
      <c r="T450" s="214"/>
    </row>
    <row r="451" spans="2:20" ht="81" customHeight="1" x14ac:dyDescent="0.25">
      <c r="B451" s="185"/>
      <c r="C451" s="190"/>
      <c r="D451" s="203"/>
      <c r="E451" s="190"/>
      <c r="F451" s="190"/>
      <c r="G451" s="163"/>
      <c r="H451" s="177"/>
      <c r="I451" s="24" t="s">
        <v>38</v>
      </c>
      <c r="J451" s="24"/>
      <c r="K451" s="24" t="s">
        <v>510</v>
      </c>
      <c r="L451" s="24" t="s">
        <v>655</v>
      </c>
      <c r="M451" s="25">
        <v>4</v>
      </c>
      <c r="N451" s="24" t="s">
        <v>497</v>
      </c>
      <c r="O451" s="24" t="s">
        <v>656</v>
      </c>
      <c r="P451" s="60">
        <v>16</v>
      </c>
      <c r="Q451" s="66">
        <v>1.2</v>
      </c>
      <c r="R451" s="170"/>
      <c r="S451" s="207"/>
      <c r="T451" s="214"/>
    </row>
    <row r="452" spans="2:20" ht="81" customHeight="1" x14ac:dyDescent="0.25">
      <c r="B452" s="185"/>
      <c r="C452" s="190"/>
      <c r="D452" s="203"/>
      <c r="E452" s="190"/>
      <c r="F452" s="190"/>
      <c r="G452" s="163"/>
      <c r="H452" s="177" t="s">
        <v>657</v>
      </c>
      <c r="I452" s="55" t="s">
        <v>220</v>
      </c>
      <c r="J452" s="55"/>
      <c r="K452" s="55" t="s">
        <v>220</v>
      </c>
      <c r="L452" s="55" t="s">
        <v>40</v>
      </c>
      <c r="M452" s="56">
        <v>1</v>
      </c>
      <c r="N452" s="55" t="s">
        <v>41</v>
      </c>
      <c r="O452" s="55" t="s">
        <v>551</v>
      </c>
      <c r="P452" s="60" t="s">
        <v>114</v>
      </c>
      <c r="Q452" s="66"/>
      <c r="R452" s="57" t="s">
        <v>114</v>
      </c>
      <c r="S452" s="207">
        <f>AVERAGE(R452:R472)</f>
        <v>0.75722296296296288</v>
      </c>
      <c r="T452" s="214"/>
    </row>
    <row r="453" spans="2:20" ht="81" customHeight="1" x14ac:dyDescent="0.25">
      <c r="B453" s="185"/>
      <c r="C453" s="190"/>
      <c r="D453" s="203"/>
      <c r="E453" s="190"/>
      <c r="F453" s="190"/>
      <c r="G453" s="163"/>
      <c r="H453" s="177"/>
      <c r="I453" s="86" t="s">
        <v>560</v>
      </c>
      <c r="J453" s="86"/>
      <c r="K453" s="86" t="s">
        <v>561</v>
      </c>
      <c r="L453" s="86" t="s">
        <v>658</v>
      </c>
      <c r="M453" s="87">
        <v>1</v>
      </c>
      <c r="N453" s="86" t="s">
        <v>126</v>
      </c>
      <c r="O453" s="86" t="s">
        <v>659</v>
      </c>
      <c r="P453" s="118">
        <v>0.60350000000000004</v>
      </c>
      <c r="Q453" s="118">
        <v>0.60350000000000004</v>
      </c>
      <c r="R453" s="170">
        <f>AVERAGE(Q453:Q456)</f>
        <v>0.20116666666666669</v>
      </c>
      <c r="S453" s="207"/>
      <c r="T453" s="214"/>
    </row>
    <row r="454" spans="2:20" ht="81" customHeight="1" x14ac:dyDescent="0.25">
      <c r="B454" s="185"/>
      <c r="C454" s="190"/>
      <c r="D454" s="203"/>
      <c r="E454" s="190"/>
      <c r="F454" s="190"/>
      <c r="G454" s="163"/>
      <c r="H454" s="177"/>
      <c r="I454" s="86" t="s">
        <v>560</v>
      </c>
      <c r="J454" s="86"/>
      <c r="K454" s="86" t="s">
        <v>561</v>
      </c>
      <c r="L454" s="86" t="s">
        <v>128</v>
      </c>
      <c r="M454" s="87">
        <v>1</v>
      </c>
      <c r="N454" s="86" t="s">
        <v>78</v>
      </c>
      <c r="O454" s="86" t="s">
        <v>660</v>
      </c>
      <c r="P454" s="60">
        <v>0</v>
      </c>
      <c r="Q454" s="60">
        <v>0</v>
      </c>
      <c r="R454" s="170"/>
      <c r="S454" s="207"/>
      <c r="T454" s="214"/>
    </row>
    <row r="455" spans="2:20" ht="136.5" customHeight="1" x14ac:dyDescent="0.25">
      <c r="B455" s="185"/>
      <c r="C455" s="190"/>
      <c r="D455" s="203"/>
      <c r="E455" s="190"/>
      <c r="F455" s="190"/>
      <c r="G455" s="163"/>
      <c r="H455" s="177"/>
      <c r="I455" s="86" t="s">
        <v>560</v>
      </c>
      <c r="J455" s="86"/>
      <c r="K455" s="86" t="s">
        <v>561</v>
      </c>
      <c r="L455" s="86" t="s">
        <v>661</v>
      </c>
      <c r="M455" s="87">
        <v>1</v>
      </c>
      <c r="N455" s="86" t="s">
        <v>662</v>
      </c>
      <c r="O455" s="86" t="s">
        <v>663</v>
      </c>
      <c r="P455" s="68" t="s">
        <v>114</v>
      </c>
      <c r="Q455" s="66"/>
      <c r="R455" s="170"/>
      <c r="S455" s="207"/>
      <c r="T455" s="214"/>
    </row>
    <row r="456" spans="2:20" ht="127.5" customHeight="1" x14ac:dyDescent="0.25">
      <c r="B456" s="185"/>
      <c r="C456" s="190"/>
      <c r="D456" s="203"/>
      <c r="E456" s="190"/>
      <c r="F456" s="190"/>
      <c r="G456" s="163"/>
      <c r="H456" s="177"/>
      <c r="I456" s="86" t="s">
        <v>560</v>
      </c>
      <c r="J456" s="86"/>
      <c r="K456" s="86" t="s">
        <v>561</v>
      </c>
      <c r="L456" s="86" t="s">
        <v>128</v>
      </c>
      <c r="M456" s="87">
        <v>1</v>
      </c>
      <c r="N456" s="86" t="s">
        <v>78</v>
      </c>
      <c r="O456" s="86" t="s">
        <v>664</v>
      </c>
      <c r="P456" s="60" t="s">
        <v>114</v>
      </c>
      <c r="Q456" s="66">
        <v>0</v>
      </c>
      <c r="R456" s="170"/>
      <c r="S456" s="207"/>
      <c r="T456" s="214"/>
    </row>
    <row r="457" spans="2:20" ht="127.5" customHeight="1" x14ac:dyDescent="0.25">
      <c r="B457" s="185"/>
      <c r="C457" s="190"/>
      <c r="D457" s="203"/>
      <c r="E457" s="190"/>
      <c r="F457" s="190"/>
      <c r="G457" s="163"/>
      <c r="H457" s="177"/>
      <c r="I457" s="33" t="s">
        <v>33</v>
      </c>
      <c r="J457" s="33"/>
      <c r="K457" s="33" t="s">
        <v>34</v>
      </c>
      <c r="L457" s="33" t="s">
        <v>555</v>
      </c>
      <c r="M457" s="41">
        <v>3</v>
      </c>
      <c r="N457" s="42" t="s">
        <v>467</v>
      </c>
      <c r="O457" s="33" t="s">
        <v>665</v>
      </c>
      <c r="P457" s="60">
        <v>3</v>
      </c>
      <c r="Q457" s="66">
        <v>1.2</v>
      </c>
      <c r="R457" s="170">
        <f>AVERAGE(Q457:Q463)</f>
        <v>1.0482800000000001</v>
      </c>
      <c r="S457" s="207"/>
      <c r="T457" s="214"/>
    </row>
    <row r="458" spans="2:20" ht="159.75" customHeight="1" x14ac:dyDescent="0.25">
      <c r="B458" s="185"/>
      <c r="C458" s="190"/>
      <c r="D458" s="203"/>
      <c r="E458" s="190"/>
      <c r="F458" s="190"/>
      <c r="G458" s="163"/>
      <c r="H458" s="177"/>
      <c r="I458" s="33" t="s">
        <v>33</v>
      </c>
      <c r="J458" s="33"/>
      <c r="K458" s="33" t="s">
        <v>98</v>
      </c>
      <c r="L458" s="33" t="s">
        <v>666</v>
      </c>
      <c r="M458" s="35">
        <v>0.9</v>
      </c>
      <c r="N458" s="33" t="s">
        <v>585</v>
      </c>
      <c r="O458" s="33" t="s">
        <v>667</v>
      </c>
      <c r="P458" s="68">
        <v>0.94140000000000001</v>
      </c>
      <c r="Q458" s="68">
        <v>0.94140000000000001</v>
      </c>
      <c r="R458" s="170"/>
      <c r="S458" s="207"/>
      <c r="T458" s="214"/>
    </row>
    <row r="459" spans="2:20" ht="83.25" customHeight="1" x14ac:dyDescent="0.25">
      <c r="B459" s="185"/>
      <c r="C459" s="190"/>
      <c r="D459" s="203"/>
      <c r="E459" s="190"/>
      <c r="F459" s="190"/>
      <c r="G459" s="163"/>
      <c r="H459" s="177"/>
      <c r="I459" s="33" t="s">
        <v>33</v>
      </c>
      <c r="J459" s="33"/>
      <c r="K459" s="33" t="s">
        <v>98</v>
      </c>
      <c r="L459" s="33" t="s">
        <v>481</v>
      </c>
      <c r="M459" s="35">
        <v>0.9</v>
      </c>
      <c r="N459" s="33" t="s">
        <v>106</v>
      </c>
      <c r="O459" s="33" t="s">
        <v>482</v>
      </c>
      <c r="P459" s="60" t="s">
        <v>114</v>
      </c>
      <c r="Q459" s="68">
        <v>1</v>
      </c>
      <c r="R459" s="170"/>
      <c r="S459" s="207"/>
      <c r="T459" s="214"/>
    </row>
    <row r="460" spans="2:20" ht="113.25" customHeight="1" x14ac:dyDescent="0.25">
      <c r="B460" s="185"/>
      <c r="C460" s="190"/>
      <c r="D460" s="203"/>
      <c r="E460" s="190"/>
      <c r="F460" s="190"/>
      <c r="G460" s="163"/>
      <c r="H460" s="177"/>
      <c r="I460" s="33" t="s">
        <v>33</v>
      </c>
      <c r="J460" s="33"/>
      <c r="K460" s="33" t="s">
        <v>98</v>
      </c>
      <c r="L460" s="33" t="s">
        <v>112</v>
      </c>
      <c r="M460" s="35">
        <v>0.8</v>
      </c>
      <c r="N460" s="33" t="s">
        <v>78</v>
      </c>
      <c r="O460" s="33" t="s">
        <v>113</v>
      </c>
      <c r="P460" s="60" t="s">
        <v>114</v>
      </c>
      <c r="Q460" s="60"/>
      <c r="R460" s="170"/>
      <c r="S460" s="207"/>
      <c r="T460" s="214"/>
    </row>
    <row r="461" spans="2:20" ht="195" customHeight="1" x14ac:dyDescent="0.25">
      <c r="B461" s="185"/>
      <c r="C461" s="190"/>
      <c r="D461" s="193" t="s">
        <v>668</v>
      </c>
      <c r="E461" s="188" t="s">
        <v>669</v>
      </c>
      <c r="F461" s="190"/>
      <c r="G461" s="163"/>
      <c r="H461" s="177"/>
      <c r="I461" s="33" t="s">
        <v>33</v>
      </c>
      <c r="J461" s="33"/>
      <c r="K461" s="33" t="s">
        <v>98</v>
      </c>
      <c r="L461" s="33" t="s">
        <v>102</v>
      </c>
      <c r="M461" s="35">
        <v>0.8</v>
      </c>
      <c r="N461" s="33" t="s">
        <v>103</v>
      </c>
      <c r="O461" s="33" t="s">
        <v>115</v>
      </c>
      <c r="P461" s="60" t="s">
        <v>114</v>
      </c>
      <c r="Q461" s="60"/>
      <c r="R461" s="170"/>
      <c r="S461" s="207"/>
      <c r="T461" s="214"/>
    </row>
    <row r="462" spans="2:20" ht="195" customHeight="1" x14ac:dyDescent="0.25">
      <c r="B462" s="185"/>
      <c r="C462" s="190"/>
      <c r="D462" s="193"/>
      <c r="E462" s="188"/>
      <c r="F462" s="190"/>
      <c r="G462" s="163"/>
      <c r="H462" s="177"/>
      <c r="I462" s="33" t="s">
        <v>33</v>
      </c>
      <c r="J462" s="33"/>
      <c r="K462" s="33" t="s">
        <v>98</v>
      </c>
      <c r="L462" s="33" t="s">
        <v>483</v>
      </c>
      <c r="M462" s="35">
        <v>0.9</v>
      </c>
      <c r="N462" s="33" t="s">
        <v>484</v>
      </c>
      <c r="O462" s="33" t="s">
        <v>485</v>
      </c>
      <c r="P462" s="61">
        <v>0.9</v>
      </c>
      <c r="Q462" s="61">
        <v>0.9</v>
      </c>
      <c r="R462" s="170"/>
      <c r="S462" s="207"/>
      <c r="T462" s="214"/>
    </row>
    <row r="463" spans="2:20" ht="83.25" customHeight="1" x14ac:dyDescent="0.25">
      <c r="B463" s="185"/>
      <c r="C463" s="190"/>
      <c r="D463" s="193"/>
      <c r="E463" s="188"/>
      <c r="F463" s="190"/>
      <c r="G463" s="163"/>
      <c r="H463" s="177"/>
      <c r="I463" s="33" t="s">
        <v>33</v>
      </c>
      <c r="J463" s="33"/>
      <c r="K463" s="33" t="s">
        <v>98</v>
      </c>
      <c r="L463" s="33" t="s">
        <v>123</v>
      </c>
      <c r="M463" s="41">
        <v>70</v>
      </c>
      <c r="N463" s="42" t="s">
        <v>49</v>
      </c>
      <c r="O463" s="33" t="s">
        <v>124</v>
      </c>
      <c r="P463" s="60">
        <v>155</v>
      </c>
      <c r="Q463" s="31">
        <v>1.2</v>
      </c>
      <c r="R463" s="170"/>
      <c r="S463" s="207"/>
      <c r="T463" s="214"/>
    </row>
    <row r="464" spans="2:20" ht="195" customHeight="1" x14ac:dyDescent="0.25">
      <c r="B464" s="185"/>
      <c r="C464" s="190"/>
      <c r="D464" s="193"/>
      <c r="E464" s="188"/>
      <c r="F464" s="190"/>
      <c r="G464" s="163"/>
      <c r="H464" s="177"/>
      <c r="I464" s="24" t="s">
        <v>38</v>
      </c>
      <c r="J464" s="24"/>
      <c r="K464" s="24" t="s">
        <v>43</v>
      </c>
      <c r="L464" s="24" t="s">
        <v>207</v>
      </c>
      <c r="M464" s="25">
        <v>2</v>
      </c>
      <c r="N464" s="24" t="s">
        <v>49</v>
      </c>
      <c r="O464" s="24" t="s">
        <v>208</v>
      </c>
      <c r="P464" s="58">
        <v>18</v>
      </c>
      <c r="Q464" s="39">
        <v>1.2</v>
      </c>
      <c r="R464" s="170">
        <f>AVERAGE(Q464:Q472)</f>
        <v>1.0222222222222221</v>
      </c>
      <c r="S464" s="207"/>
      <c r="T464" s="214"/>
    </row>
    <row r="465" spans="2:20" ht="189.75" customHeight="1" x14ac:dyDescent="0.25">
      <c r="B465" s="185"/>
      <c r="C465" s="190"/>
      <c r="D465" s="193"/>
      <c r="E465" s="188"/>
      <c r="F465" s="190"/>
      <c r="G465" s="163"/>
      <c r="H465" s="177"/>
      <c r="I465" s="24" t="s">
        <v>38</v>
      </c>
      <c r="J465" s="24"/>
      <c r="K465" s="24" t="s">
        <v>43</v>
      </c>
      <c r="L465" s="24" t="s">
        <v>209</v>
      </c>
      <c r="M465" s="25">
        <v>9</v>
      </c>
      <c r="N465" s="24" t="s">
        <v>84</v>
      </c>
      <c r="O465" s="24" t="s">
        <v>210</v>
      </c>
      <c r="P465" s="58">
        <v>9</v>
      </c>
      <c r="Q465" s="61">
        <v>1</v>
      </c>
      <c r="R465" s="170"/>
      <c r="S465" s="207"/>
      <c r="T465" s="214"/>
    </row>
    <row r="466" spans="2:20" ht="138" customHeight="1" x14ac:dyDescent="0.25">
      <c r="B466" s="185"/>
      <c r="C466" s="190"/>
      <c r="D466" s="193"/>
      <c r="E466" s="188"/>
      <c r="F466" s="190"/>
      <c r="G466" s="163"/>
      <c r="H466" s="177"/>
      <c r="I466" s="24" t="s">
        <v>38</v>
      </c>
      <c r="J466" s="24"/>
      <c r="K466" s="24" t="s">
        <v>43</v>
      </c>
      <c r="L466" s="24" t="s">
        <v>214</v>
      </c>
      <c r="M466" s="25">
        <v>18</v>
      </c>
      <c r="N466" s="24" t="s">
        <v>215</v>
      </c>
      <c r="O466" s="24" t="s">
        <v>216</v>
      </c>
      <c r="P466" s="26">
        <v>32</v>
      </c>
      <c r="Q466" s="39">
        <v>1.2</v>
      </c>
      <c r="R466" s="170"/>
      <c r="S466" s="207"/>
      <c r="T466" s="214"/>
    </row>
    <row r="467" spans="2:20" ht="83.25" customHeight="1" x14ac:dyDescent="0.25">
      <c r="B467" s="185"/>
      <c r="C467" s="190"/>
      <c r="D467" s="193"/>
      <c r="E467" s="188"/>
      <c r="F467" s="190"/>
      <c r="G467" s="163"/>
      <c r="H467" s="177"/>
      <c r="I467" s="24" t="s">
        <v>38</v>
      </c>
      <c r="J467" s="24"/>
      <c r="K467" s="24" t="s">
        <v>43</v>
      </c>
      <c r="L467" s="24" t="s">
        <v>214</v>
      </c>
      <c r="M467" s="25">
        <v>1</v>
      </c>
      <c r="N467" s="24" t="s">
        <v>215</v>
      </c>
      <c r="O467" s="24" t="s">
        <v>527</v>
      </c>
      <c r="P467" s="58">
        <v>19</v>
      </c>
      <c r="Q467" s="61">
        <v>1.2</v>
      </c>
      <c r="R467" s="170"/>
      <c r="S467" s="207"/>
      <c r="T467" s="214"/>
    </row>
    <row r="468" spans="2:20" ht="83.25" customHeight="1" x14ac:dyDescent="0.25">
      <c r="B468" s="185"/>
      <c r="C468" s="190"/>
      <c r="D468" s="193"/>
      <c r="E468" s="188"/>
      <c r="F468" s="190"/>
      <c r="G468" s="163"/>
      <c r="H468" s="177"/>
      <c r="I468" s="24" t="s">
        <v>38</v>
      </c>
      <c r="J468" s="24"/>
      <c r="K468" s="24" t="s">
        <v>43</v>
      </c>
      <c r="L468" s="24" t="s">
        <v>217</v>
      </c>
      <c r="M468" s="25">
        <v>14</v>
      </c>
      <c r="N468" s="24" t="s">
        <v>215</v>
      </c>
      <c r="O468" s="24" t="s">
        <v>218</v>
      </c>
      <c r="P468" s="26">
        <v>20</v>
      </c>
      <c r="Q468" s="39">
        <v>1.2</v>
      </c>
      <c r="R468" s="170"/>
      <c r="S468" s="207"/>
      <c r="T468" s="214"/>
    </row>
    <row r="469" spans="2:20" ht="119.25" customHeight="1" x14ac:dyDescent="0.25">
      <c r="B469" s="185"/>
      <c r="C469" s="190"/>
      <c r="D469" s="193"/>
      <c r="E469" s="188"/>
      <c r="F469" s="190"/>
      <c r="G469" s="163"/>
      <c r="H469" s="177"/>
      <c r="I469" s="24" t="s">
        <v>38</v>
      </c>
      <c r="J469" s="24"/>
      <c r="K469" s="24" t="s">
        <v>495</v>
      </c>
      <c r="L469" s="24" t="s">
        <v>48</v>
      </c>
      <c r="M469" s="25">
        <v>1</v>
      </c>
      <c r="N469" s="24" t="s">
        <v>49</v>
      </c>
      <c r="O469" s="24" t="s">
        <v>500</v>
      </c>
      <c r="P469" s="58">
        <v>4</v>
      </c>
      <c r="Q469" s="39">
        <v>1.2</v>
      </c>
      <c r="R469" s="170"/>
      <c r="S469" s="207"/>
      <c r="T469" s="214"/>
    </row>
    <row r="470" spans="2:20" ht="83.25" customHeight="1" x14ac:dyDescent="0.25">
      <c r="B470" s="185"/>
      <c r="C470" s="190"/>
      <c r="D470" s="193"/>
      <c r="E470" s="188"/>
      <c r="F470" s="190"/>
      <c r="G470" s="163"/>
      <c r="H470" s="177"/>
      <c r="I470" s="24" t="s">
        <v>38</v>
      </c>
      <c r="J470" s="24"/>
      <c r="K470" s="24" t="s">
        <v>510</v>
      </c>
      <c r="L470" s="24" t="s">
        <v>511</v>
      </c>
      <c r="M470" s="25">
        <v>1</v>
      </c>
      <c r="N470" s="24" t="s">
        <v>61</v>
      </c>
      <c r="O470" s="24" t="s">
        <v>796</v>
      </c>
      <c r="P470" s="60">
        <v>1</v>
      </c>
      <c r="Q470" s="31">
        <v>1</v>
      </c>
      <c r="R470" s="170"/>
      <c r="S470" s="207"/>
      <c r="T470" s="214"/>
    </row>
    <row r="471" spans="2:20" ht="83.25" customHeight="1" x14ac:dyDescent="0.25">
      <c r="B471" s="185"/>
      <c r="C471" s="190"/>
      <c r="D471" s="193"/>
      <c r="E471" s="188"/>
      <c r="F471" s="190"/>
      <c r="G471" s="163"/>
      <c r="H471" s="177"/>
      <c r="I471" s="24" t="s">
        <v>38</v>
      </c>
      <c r="J471" s="24"/>
      <c r="K471" s="24" t="s">
        <v>510</v>
      </c>
      <c r="L471" s="24" t="s">
        <v>670</v>
      </c>
      <c r="M471" s="25">
        <v>1</v>
      </c>
      <c r="N471" s="24" t="s">
        <v>596</v>
      </c>
      <c r="O471" s="24" t="s">
        <v>671</v>
      </c>
      <c r="P471" s="60">
        <v>0</v>
      </c>
      <c r="Q471" s="66">
        <v>0</v>
      </c>
      <c r="R471" s="170"/>
      <c r="S471" s="207"/>
      <c r="T471" s="214"/>
    </row>
    <row r="472" spans="2:20" ht="83.25" customHeight="1" x14ac:dyDescent="0.25">
      <c r="B472" s="185"/>
      <c r="C472" s="190"/>
      <c r="D472" s="193"/>
      <c r="E472" s="188"/>
      <c r="F472" s="190"/>
      <c r="G472" s="163"/>
      <c r="H472" s="177"/>
      <c r="I472" s="24" t="s">
        <v>38</v>
      </c>
      <c r="J472" s="24"/>
      <c r="K472" s="24" t="s">
        <v>510</v>
      </c>
      <c r="L472" s="24" t="s">
        <v>672</v>
      </c>
      <c r="M472" s="25">
        <v>5</v>
      </c>
      <c r="N472" s="24" t="s">
        <v>103</v>
      </c>
      <c r="O472" s="24" t="s">
        <v>512</v>
      </c>
      <c r="P472" s="60">
        <v>3</v>
      </c>
      <c r="Q472" s="31">
        <v>1.2</v>
      </c>
      <c r="R472" s="170"/>
      <c r="S472" s="207"/>
      <c r="T472" s="214"/>
    </row>
    <row r="473" spans="2:20" ht="83.25" customHeight="1" x14ac:dyDescent="0.25">
      <c r="B473" s="185"/>
      <c r="C473" s="190"/>
      <c r="D473" s="195" t="s">
        <v>673</v>
      </c>
      <c r="E473" s="194" t="s">
        <v>579</v>
      </c>
      <c r="F473" s="190"/>
      <c r="G473" s="163"/>
      <c r="H473" s="177" t="s">
        <v>674</v>
      </c>
      <c r="I473" s="55" t="s">
        <v>220</v>
      </c>
      <c r="J473" s="55"/>
      <c r="K473" s="55" t="s">
        <v>220</v>
      </c>
      <c r="L473" s="55" t="s">
        <v>552</v>
      </c>
      <c r="M473" s="56">
        <v>65</v>
      </c>
      <c r="N473" s="55" t="s">
        <v>49</v>
      </c>
      <c r="O473" s="55" t="s">
        <v>554</v>
      </c>
      <c r="P473" s="60">
        <v>44</v>
      </c>
      <c r="Q473" s="69">
        <v>0.84615384615384615</v>
      </c>
      <c r="R473" s="57">
        <f>AVERAGE(Q473)</f>
        <v>0.84615384615384615</v>
      </c>
      <c r="S473" s="210">
        <f>AVERAGE(R473:R486)</f>
        <v>0.96882376882376875</v>
      </c>
      <c r="T473" s="214"/>
    </row>
    <row r="474" spans="2:20" ht="119.25" customHeight="1" x14ac:dyDescent="0.25">
      <c r="B474" s="185"/>
      <c r="C474" s="190"/>
      <c r="D474" s="195"/>
      <c r="E474" s="194"/>
      <c r="F474" s="190"/>
      <c r="G474" s="163"/>
      <c r="H474" s="177"/>
      <c r="I474" s="24" t="s">
        <v>38</v>
      </c>
      <c r="J474" s="24"/>
      <c r="K474" s="24" t="s">
        <v>486</v>
      </c>
      <c r="L474" s="24" t="s">
        <v>675</v>
      </c>
      <c r="M474" s="25">
        <v>1</v>
      </c>
      <c r="N474" s="24" t="s">
        <v>676</v>
      </c>
      <c r="O474" s="24" t="s">
        <v>677</v>
      </c>
      <c r="P474" s="60">
        <v>4</v>
      </c>
      <c r="Q474" s="66">
        <v>1.2</v>
      </c>
      <c r="R474" s="170">
        <f>AVERAGE(Q474:Q485)</f>
        <v>1.0603174603174601</v>
      </c>
      <c r="S474" s="211"/>
      <c r="T474" s="214"/>
    </row>
    <row r="475" spans="2:20" ht="83.25" customHeight="1" x14ac:dyDescent="0.25">
      <c r="B475" s="185"/>
      <c r="C475" s="190"/>
      <c r="D475" s="195"/>
      <c r="E475" s="194"/>
      <c r="F475" s="190"/>
      <c r="G475" s="163"/>
      <c r="H475" s="177"/>
      <c r="I475" s="24" t="s">
        <v>38</v>
      </c>
      <c r="J475" s="24"/>
      <c r="K475" s="24" t="s">
        <v>486</v>
      </c>
      <c r="L475" s="24" t="s">
        <v>678</v>
      </c>
      <c r="M475" s="25">
        <v>1</v>
      </c>
      <c r="N475" s="24" t="s">
        <v>596</v>
      </c>
      <c r="O475" s="24" t="s">
        <v>679</v>
      </c>
      <c r="P475" s="60">
        <v>1</v>
      </c>
      <c r="Q475" s="66">
        <v>1</v>
      </c>
      <c r="R475" s="170"/>
      <c r="S475" s="211"/>
      <c r="T475" s="214"/>
    </row>
    <row r="476" spans="2:20" ht="83.25" customHeight="1" x14ac:dyDescent="0.25">
      <c r="B476" s="185"/>
      <c r="C476" s="190"/>
      <c r="D476" s="195"/>
      <c r="E476" s="194"/>
      <c r="F476" s="190"/>
      <c r="G476" s="163"/>
      <c r="H476" s="177"/>
      <c r="I476" s="24" t="s">
        <v>38</v>
      </c>
      <c r="J476" s="24"/>
      <c r="K476" s="24" t="s">
        <v>486</v>
      </c>
      <c r="L476" s="24" t="s">
        <v>221</v>
      </c>
      <c r="M476" s="25">
        <v>3</v>
      </c>
      <c r="N476" s="24" t="s">
        <v>222</v>
      </c>
      <c r="O476" s="24" t="s">
        <v>680</v>
      </c>
      <c r="P476" s="60">
        <v>3</v>
      </c>
      <c r="Q476" s="66">
        <v>1.2</v>
      </c>
      <c r="R476" s="170"/>
      <c r="S476" s="211"/>
      <c r="T476" s="214"/>
    </row>
    <row r="477" spans="2:20" ht="83.25" customHeight="1" x14ac:dyDescent="0.25">
      <c r="B477" s="185"/>
      <c r="C477" s="190"/>
      <c r="D477" s="195"/>
      <c r="E477" s="194"/>
      <c r="F477" s="190"/>
      <c r="G477" s="163"/>
      <c r="H477" s="177"/>
      <c r="I477" s="24" t="s">
        <v>38</v>
      </c>
      <c r="J477" s="24"/>
      <c r="K477" s="24" t="s">
        <v>486</v>
      </c>
      <c r="L477" s="24" t="s">
        <v>661</v>
      </c>
      <c r="M477" s="25">
        <v>1</v>
      </c>
      <c r="N477" s="24" t="s">
        <v>662</v>
      </c>
      <c r="O477" s="24" t="s">
        <v>681</v>
      </c>
      <c r="P477" s="60">
        <v>4</v>
      </c>
      <c r="Q477" s="66">
        <v>1</v>
      </c>
      <c r="R477" s="170"/>
      <c r="S477" s="211"/>
      <c r="T477" s="214"/>
    </row>
    <row r="478" spans="2:20" ht="83.25" customHeight="1" x14ac:dyDescent="0.25">
      <c r="B478" s="185"/>
      <c r="C478" s="190"/>
      <c r="D478" s="195"/>
      <c r="E478" s="194"/>
      <c r="F478" s="190"/>
      <c r="G478" s="163"/>
      <c r="H478" s="177"/>
      <c r="I478" s="24" t="s">
        <v>38</v>
      </c>
      <c r="J478" s="24"/>
      <c r="K478" s="24" t="s">
        <v>486</v>
      </c>
      <c r="L478" s="24" t="s">
        <v>682</v>
      </c>
      <c r="M478" s="25">
        <v>2400</v>
      </c>
      <c r="N478" s="24" t="s">
        <v>683</v>
      </c>
      <c r="O478" s="24" t="s">
        <v>684</v>
      </c>
      <c r="P478" s="60">
        <v>2636</v>
      </c>
      <c r="Q478" s="66">
        <v>1</v>
      </c>
      <c r="R478" s="170"/>
      <c r="S478" s="211"/>
      <c r="T478" s="214"/>
    </row>
    <row r="479" spans="2:20" ht="83.25" customHeight="1" x14ac:dyDescent="0.25">
      <c r="B479" s="185"/>
      <c r="C479" s="190"/>
      <c r="D479" s="195"/>
      <c r="E479" s="194"/>
      <c r="F479" s="190"/>
      <c r="G479" s="163"/>
      <c r="H479" s="177"/>
      <c r="I479" s="24" t="s">
        <v>38</v>
      </c>
      <c r="J479" s="24"/>
      <c r="K479" s="24" t="s">
        <v>486</v>
      </c>
      <c r="L479" s="24" t="s">
        <v>685</v>
      </c>
      <c r="M479" s="25">
        <v>1</v>
      </c>
      <c r="N479" s="24" t="s">
        <v>686</v>
      </c>
      <c r="O479" s="24" t="s">
        <v>687</v>
      </c>
      <c r="P479" s="60">
        <v>9</v>
      </c>
      <c r="Q479" s="66">
        <v>1</v>
      </c>
      <c r="R479" s="170"/>
      <c r="S479" s="211"/>
      <c r="T479" s="214"/>
    </row>
    <row r="480" spans="2:20" ht="171.75" customHeight="1" x14ac:dyDescent="0.25">
      <c r="B480" s="185"/>
      <c r="C480" s="190"/>
      <c r="D480" s="195"/>
      <c r="E480" s="194"/>
      <c r="F480" s="190"/>
      <c r="G480" s="163"/>
      <c r="H480" s="177"/>
      <c r="I480" s="24" t="s">
        <v>38</v>
      </c>
      <c r="J480" s="24"/>
      <c r="K480" s="24" t="s">
        <v>486</v>
      </c>
      <c r="L480" s="24" t="s">
        <v>688</v>
      </c>
      <c r="M480" s="25">
        <v>30</v>
      </c>
      <c r="N480" s="24" t="s">
        <v>462</v>
      </c>
      <c r="O480" s="24" t="s">
        <v>689</v>
      </c>
      <c r="P480" s="60">
        <v>11</v>
      </c>
      <c r="Q480" s="69">
        <v>0.52380952380952384</v>
      </c>
      <c r="R480" s="170"/>
      <c r="S480" s="211"/>
      <c r="T480" s="214"/>
    </row>
    <row r="481" spans="2:20" ht="171.75" customHeight="1" x14ac:dyDescent="0.25">
      <c r="B481" s="185"/>
      <c r="C481" s="190"/>
      <c r="D481" s="195"/>
      <c r="E481" s="194"/>
      <c r="F481" s="190"/>
      <c r="G481" s="163"/>
      <c r="H481" s="177"/>
      <c r="I481" s="24" t="s">
        <v>38</v>
      </c>
      <c r="J481" s="24"/>
      <c r="K481" s="24" t="s">
        <v>495</v>
      </c>
      <c r="L481" s="24" t="s">
        <v>529</v>
      </c>
      <c r="M481" s="25">
        <v>3</v>
      </c>
      <c r="N481" s="24" t="s">
        <v>530</v>
      </c>
      <c r="O481" s="24" t="s">
        <v>531</v>
      </c>
      <c r="P481" s="26">
        <v>15</v>
      </c>
      <c r="Q481" s="61">
        <v>1.2</v>
      </c>
      <c r="R481" s="170"/>
      <c r="S481" s="211"/>
      <c r="T481" s="214"/>
    </row>
    <row r="482" spans="2:20" ht="171.75" customHeight="1" x14ac:dyDescent="0.25">
      <c r="B482" s="185"/>
      <c r="C482" s="190"/>
      <c r="D482" s="195"/>
      <c r="E482" s="194"/>
      <c r="F482" s="190"/>
      <c r="G482" s="163"/>
      <c r="H482" s="177"/>
      <c r="I482" s="24" t="s">
        <v>38</v>
      </c>
      <c r="J482" s="24"/>
      <c r="K482" s="24" t="s">
        <v>495</v>
      </c>
      <c r="L482" s="24" t="s">
        <v>130</v>
      </c>
      <c r="M482" s="25">
        <v>9</v>
      </c>
      <c r="N482" s="24" t="s">
        <v>131</v>
      </c>
      <c r="O482" s="24" t="s">
        <v>532</v>
      </c>
      <c r="P482" s="58">
        <v>14</v>
      </c>
      <c r="Q482" s="61">
        <v>1.2</v>
      </c>
      <c r="R482" s="170"/>
      <c r="S482" s="211"/>
      <c r="T482" s="214"/>
    </row>
    <row r="483" spans="2:20" ht="171.75" customHeight="1" x14ac:dyDescent="0.25">
      <c r="B483" s="185"/>
      <c r="C483" s="190"/>
      <c r="D483" s="195" t="s">
        <v>690</v>
      </c>
      <c r="E483" s="194" t="s">
        <v>691</v>
      </c>
      <c r="F483" s="194" t="s">
        <v>692</v>
      </c>
      <c r="G483" s="163"/>
      <c r="H483" s="177"/>
      <c r="I483" s="24" t="s">
        <v>38</v>
      </c>
      <c r="J483" s="24"/>
      <c r="K483" s="24" t="s">
        <v>495</v>
      </c>
      <c r="L483" s="24" t="s">
        <v>533</v>
      </c>
      <c r="M483" s="25">
        <v>1</v>
      </c>
      <c r="N483" s="24" t="s">
        <v>534</v>
      </c>
      <c r="O483" s="24" t="s">
        <v>535</v>
      </c>
      <c r="P483" s="58">
        <v>3</v>
      </c>
      <c r="Q483" s="61">
        <v>1.2</v>
      </c>
      <c r="R483" s="170"/>
      <c r="S483" s="211"/>
      <c r="T483" s="214"/>
    </row>
    <row r="484" spans="2:20" ht="171.75" customHeight="1" x14ac:dyDescent="0.25">
      <c r="B484" s="185"/>
      <c r="C484" s="190"/>
      <c r="D484" s="195"/>
      <c r="E484" s="194"/>
      <c r="F484" s="194"/>
      <c r="G484" s="163"/>
      <c r="H484" s="177"/>
      <c r="I484" s="24" t="s">
        <v>38</v>
      </c>
      <c r="J484" s="24"/>
      <c r="K484" s="24" t="s">
        <v>510</v>
      </c>
      <c r="L484" s="24" t="s">
        <v>511</v>
      </c>
      <c r="M484" s="25">
        <v>1</v>
      </c>
      <c r="N484" s="24" t="s">
        <v>61</v>
      </c>
      <c r="O484" s="24" t="s">
        <v>693</v>
      </c>
      <c r="P484" s="58">
        <v>1</v>
      </c>
      <c r="Q484" s="66">
        <v>1</v>
      </c>
      <c r="R484" s="170"/>
      <c r="S484" s="211"/>
      <c r="T484" s="214"/>
    </row>
    <row r="485" spans="2:20" ht="119.25" customHeight="1" x14ac:dyDescent="0.25">
      <c r="B485" s="185"/>
      <c r="C485" s="190"/>
      <c r="D485" s="195"/>
      <c r="E485" s="194"/>
      <c r="F485" s="194"/>
      <c r="G485" s="163"/>
      <c r="H485" s="177"/>
      <c r="I485" s="24" t="s">
        <v>38</v>
      </c>
      <c r="J485" s="24"/>
      <c r="K485" s="24" t="s">
        <v>510</v>
      </c>
      <c r="L485" s="24" t="s">
        <v>655</v>
      </c>
      <c r="M485" s="25">
        <v>4</v>
      </c>
      <c r="N485" s="24" t="s">
        <v>497</v>
      </c>
      <c r="O485" s="24" t="s">
        <v>656</v>
      </c>
      <c r="P485" s="58">
        <v>16</v>
      </c>
      <c r="Q485" s="66">
        <v>1.2</v>
      </c>
      <c r="R485" s="170"/>
      <c r="S485" s="211"/>
      <c r="T485" s="214"/>
    </row>
    <row r="486" spans="2:20" ht="119.25" customHeight="1" x14ac:dyDescent="0.25">
      <c r="B486" s="185"/>
      <c r="C486" s="190"/>
      <c r="D486" s="195"/>
      <c r="E486" s="194"/>
      <c r="F486" s="194"/>
      <c r="G486" s="163"/>
      <c r="H486" s="177"/>
      <c r="I486" s="86" t="s">
        <v>560</v>
      </c>
      <c r="J486" s="86"/>
      <c r="K486" s="86" t="s">
        <v>647</v>
      </c>
      <c r="L486" s="86" t="s">
        <v>650</v>
      </c>
      <c r="M486" s="101">
        <v>1</v>
      </c>
      <c r="N486" s="102" t="s">
        <v>651</v>
      </c>
      <c r="O486" s="86" t="s">
        <v>694</v>
      </c>
      <c r="P486" s="58">
        <v>100</v>
      </c>
      <c r="Q486" s="66">
        <v>1</v>
      </c>
      <c r="R486" s="37">
        <f>AVERAGE(Q486)</f>
        <v>1</v>
      </c>
      <c r="S486" s="212"/>
      <c r="T486" s="214"/>
    </row>
    <row r="487" spans="2:20" ht="119.25" customHeight="1" x14ac:dyDescent="0.25">
      <c r="B487" s="185"/>
      <c r="C487" s="190"/>
      <c r="D487" s="195"/>
      <c r="E487" s="194"/>
      <c r="F487" s="194"/>
      <c r="G487" s="163"/>
      <c r="H487" s="177" t="s">
        <v>695</v>
      </c>
      <c r="I487" s="55" t="s">
        <v>220</v>
      </c>
      <c r="J487" s="55"/>
      <c r="K487" s="55" t="s">
        <v>220</v>
      </c>
      <c r="L487" s="55" t="s">
        <v>696</v>
      </c>
      <c r="M487" s="56">
        <v>33</v>
      </c>
      <c r="N487" s="55" t="s">
        <v>697</v>
      </c>
      <c r="O487" s="55" t="s">
        <v>698</v>
      </c>
      <c r="P487" s="26">
        <v>26</v>
      </c>
      <c r="Q487" s="69">
        <v>1.0833333333333333</v>
      </c>
      <c r="R487" s="182">
        <f>AVERAGE(Q487:Q488)</f>
        <v>1.1416666666666666</v>
      </c>
      <c r="S487" s="207">
        <f>AVERAGE(R487:R508)</f>
        <v>0.82777777777777783</v>
      </c>
      <c r="T487" s="214"/>
    </row>
    <row r="488" spans="2:20" ht="119.25" customHeight="1" x14ac:dyDescent="0.25">
      <c r="B488" s="185"/>
      <c r="C488" s="190"/>
      <c r="D488" s="195"/>
      <c r="E488" s="194"/>
      <c r="F488" s="194"/>
      <c r="G488" s="163"/>
      <c r="H488" s="177"/>
      <c r="I488" s="79" t="s">
        <v>220</v>
      </c>
      <c r="J488" s="79"/>
      <c r="K488" s="79" t="s">
        <v>220</v>
      </c>
      <c r="L488" s="79" t="s">
        <v>699</v>
      </c>
      <c r="M488" s="103">
        <v>2</v>
      </c>
      <c r="N488" s="79" t="s">
        <v>505</v>
      </c>
      <c r="O488" s="55" t="s">
        <v>700</v>
      </c>
      <c r="P488" s="58">
        <v>3</v>
      </c>
      <c r="Q488" s="66">
        <v>1.2</v>
      </c>
      <c r="R488" s="182"/>
      <c r="S488" s="207"/>
      <c r="T488" s="214"/>
    </row>
    <row r="489" spans="2:20" ht="119.25" customHeight="1" x14ac:dyDescent="0.25">
      <c r="B489" s="185"/>
      <c r="C489" s="190"/>
      <c r="D489" s="195"/>
      <c r="E489" s="194"/>
      <c r="F489" s="194"/>
      <c r="G489" s="163"/>
      <c r="H489" s="177"/>
      <c r="I489" s="33" t="s">
        <v>33</v>
      </c>
      <c r="J489" s="33"/>
      <c r="K489" s="33" t="s">
        <v>98</v>
      </c>
      <c r="L489" s="33" t="s">
        <v>701</v>
      </c>
      <c r="M489" s="41">
        <v>3</v>
      </c>
      <c r="N489" s="42" t="s">
        <v>585</v>
      </c>
      <c r="O489" s="33" t="s">
        <v>702</v>
      </c>
      <c r="P489" s="58">
        <v>1</v>
      </c>
      <c r="Q489" s="66">
        <v>0.5</v>
      </c>
      <c r="R489" s="37">
        <f>AVERAGE(Q489:Q489)</f>
        <v>0.5</v>
      </c>
      <c r="S489" s="207"/>
      <c r="T489" s="214"/>
    </row>
    <row r="490" spans="2:20" ht="119.25" customHeight="1" x14ac:dyDescent="0.25">
      <c r="B490" s="185"/>
      <c r="C490" s="190"/>
      <c r="D490" s="195"/>
      <c r="E490" s="194"/>
      <c r="F490" s="194"/>
      <c r="G490" s="163"/>
      <c r="H490" s="177"/>
      <c r="I490" s="24" t="s">
        <v>38</v>
      </c>
      <c r="J490" s="24"/>
      <c r="K490" s="24" t="s">
        <v>486</v>
      </c>
      <c r="L490" s="24" t="s">
        <v>661</v>
      </c>
      <c r="M490" s="25">
        <v>1</v>
      </c>
      <c r="N490" s="24" t="s">
        <v>662</v>
      </c>
      <c r="O490" s="24" t="s">
        <v>703</v>
      </c>
      <c r="P490" s="58">
        <v>1</v>
      </c>
      <c r="Q490" s="66">
        <v>1</v>
      </c>
      <c r="R490" s="170">
        <f>AVERAGE(Q490:Q508)</f>
        <v>0.84166666666666656</v>
      </c>
      <c r="S490" s="207"/>
      <c r="T490" s="214"/>
    </row>
    <row r="491" spans="2:20" ht="119.25" customHeight="1" x14ac:dyDescent="0.25">
      <c r="B491" s="185"/>
      <c r="C491" s="190"/>
      <c r="D491" s="195"/>
      <c r="E491" s="194"/>
      <c r="F491" s="194"/>
      <c r="G491" s="163"/>
      <c r="H491" s="177"/>
      <c r="I491" s="24" t="s">
        <v>38</v>
      </c>
      <c r="J491" s="24"/>
      <c r="K491" s="24" t="s">
        <v>486</v>
      </c>
      <c r="L491" s="24" t="s">
        <v>704</v>
      </c>
      <c r="M491" s="25">
        <v>8</v>
      </c>
      <c r="N491" s="24" t="s">
        <v>705</v>
      </c>
      <c r="O491" s="24" t="s">
        <v>706</v>
      </c>
      <c r="P491" s="58">
        <v>4</v>
      </c>
      <c r="Q491" s="66">
        <v>0.66666666666666663</v>
      </c>
      <c r="R491" s="170"/>
      <c r="S491" s="207"/>
      <c r="T491" s="214"/>
    </row>
    <row r="492" spans="2:20" ht="119.25" customHeight="1" x14ac:dyDescent="0.25">
      <c r="B492" s="185"/>
      <c r="C492" s="190"/>
      <c r="D492" s="195"/>
      <c r="E492" s="194"/>
      <c r="F492" s="194"/>
      <c r="G492" s="163"/>
      <c r="H492" s="177"/>
      <c r="I492" s="24" t="s">
        <v>38</v>
      </c>
      <c r="J492" s="24"/>
      <c r="K492" s="24" t="s">
        <v>486</v>
      </c>
      <c r="L492" s="24" t="s">
        <v>704</v>
      </c>
      <c r="M492" s="25">
        <v>6</v>
      </c>
      <c r="N492" s="24" t="s">
        <v>705</v>
      </c>
      <c r="O492" s="24" t="s">
        <v>707</v>
      </c>
      <c r="P492" s="58" t="s">
        <v>114</v>
      </c>
      <c r="Q492" s="66"/>
      <c r="R492" s="170"/>
      <c r="S492" s="207"/>
      <c r="T492" s="214"/>
    </row>
    <row r="493" spans="2:20" ht="119.25" customHeight="1" x14ac:dyDescent="0.25">
      <c r="B493" s="185"/>
      <c r="C493" s="190"/>
      <c r="D493" s="195"/>
      <c r="E493" s="194"/>
      <c r="F493" s="194"/>
      <c r="G493" s="163"/>
      <c r="H493" s="177"/>
      <c r="I493" s="24" t="s">
        <v>38</v>
      </c>
      <c r="J493" s="24"/>
      <c r="K493" s="24" t="s">
        <v>486</v>
      </c>
      <c r="L493" s="24" t="s">
        <v>708</v>
      </c>
      <c r="M493" s="25">
        <v>5</v>
      </c>
      <c r="N493" s="24" t="s">
        <v>709</v>
      </c>
      <c r="O493" s="24" t="s">
        <v>710</v>
      </c>
      <c r="P493" s="58">
        <v>0</v>
      </c>
      <c r="Q493" s="66"/>
      <c r="R493" s="170"/>
      <c r="S493" s="207"/>
      <c r="T493" s="214"/>
    </row>
    <row r="494" spans="2:20" ht="119.25" customHeight="1" x14ac:dyDescent="0.25">
      <c r="B494" s="185"/>
      <c r="C494" s="190"/>
      <c r="D494" s="195"/>
      <c r="E494" s="194"/>
      <c r="F494" s="194"/>
      <c r="G494" s="163"/>
      <c r="H494" s="177"/>
      <c r="I494" s="24" t="s">
        <v>38</v>
      </c>
      <c r="J494" s="24"/>
      <c r="K494" s="24" t="s">
        <v>486</v>
      </c>
      <c r="L494" s="24" t="s">
        <v>711</v>
      </c>
      <c r="M494" s="25">
        <v>5</v>
      </c>
      <c r="N494" s="24" t="s">
        <v>712</v>
      </c>
      <c r="O494" s="24" t="s">
        <v>710</v>
      </c>
      <c r="P494" s="58">
        <v>0</v>
      </c>
      <c r="Q494" s="66">
        <v>0</v>
      </c>
      <c r="R494" s="170"/>
      <c r="S494" s="207"/>
      <c r="T494" s="214"/>
    </row>
    <row r="495" spans="2:20" ht="119.25" customHeight="1" x14ac:dyDescent="0.25">
      <c r="B495" s="185"/>
      <c r="C495" s="190"/>
      <c r="D495" s="195"/>
      <c r="E495" s="194"/>
      <c r="F495" s="194"/>
      <c r="G495" s="163"/>
      <c r="H495" s="177"/>
      <c r="I495" s="24" t="s">
        <v>38</v>
      </c>
      <c r="J495" s="24"/>
      <c r="K495" s="24" t="s">
        <v>486</v>
      </c>
      <c r="L495" s="24" t="s">
        <v>574</v>
      </c>
      <c r="M495" s="25">
        <v>2</v>
      </c>
      <c r="N495" s="24" t="s">
        <v>575</v>
      </c>
      <c r="O495" s="24" t="s">
        <v>713</v>
      </c>
      <c r="P495" s="58">
        <v>1</v>
      </c>
      <c r="Q495" s="66">
        <v>1</v>
      </c>
      <c r="R495" s="170"/>
      <c r="S495" s="207"/>
      <c r="T495" s="214"/>
    </row>
    <row r="496" spans="2:20" ht="119.25" customHeight="1" x14ac:dyDescent="0.25">
      <c r="B496" s="185"/>
      <c r="C496" s="190"/>
      <c r="D496" s="195"/>
      <c r="E496" s="194"/>
      <c r="F496" s="194"/>
      <c r="G496" s="163"/>
      <c r="H496" s="177"/>
      <c r="I496" s="24" t="s">
        <v>38</v>
      </c>
      <c r="J496" s="24"/>
      <c r="K496" s="24" t="s">
        <v>43</v>
      </c>
      <c r="L496" s="24" t="s">
        <v>214</v>
      </c>
      <c r="M496" s="25">
        <v>18</v>
      </c>
      <c r="N496" s="24" t="s">
        <v>215</v>
      </c>
      <c r="O496" s="24" t="s">
        <v>216</v>
      </c>
      <c r="P496" s="26">
        <v>32</v>
      </c>
      <c r="Q496" s="39">
        <v>1.2</v>
      </c>
      <c r="R496" s="170"/>
      <c r="S496" s="207"/>
      <c r="T496" s="214"/>
    </row>
    <row r="497" spans="2:20" ht="113.25" customHeight="1" x14ac:dyDescent="0.25">
      <c r="B497" s="185"/>
      <c r="C497" s="190"/>
      <c r="D497" s="195"/>
      <c r="E497" s="194"/>
      <c r="F497" s="194"/>
      <c r="G497" s="163"/>
      <c r="H497" s="177"/>
      <c r="I497" s="24" t="s">
        <v>38</v>
      </c>
      <c r="J497" s="24"/>
      <c r="K497" s="24" t="s">
        <v>510</v>
      </c>
      <c r="L497" s="24" t="s">
        <v>511</v>
      </c>
      <c r="M497" s="25">
        <v>1</v>
      </c>
      <c r="N497" s="24" t="s">
        <v>61</v>
      </c>
      <c r="O497" s="24" t="s">
        <v>714</v>
      </c>
      <c r="P497" s="58">
        <v>1</v>
      </c>
      <c r="Q497" s="66">
        <v>1</v>
      </c>
      <c r="R497" s="170"/>
      <c r="S497" s="207"/>
      <c r="T497" s="214"/>
    </row>
    <row r="498" spans="2:20" ht="113.25" customHeight="1" x14ac:dyDescent="0.25">
      <c r="B498" s="185"/>
      <c r="C498" s="190"/>
      <c r="D498" s="195" t="s">
        <v>715</v>
      </c>
      <c r="E498" s="194" t="s">
        <v>716</v>
      </c>
      <c r="F498" s="194"/>
      <c r="G498" s="163"/>
      <c r="H498" s="177"/>
      <c r="I498" s="24" t="s">
        <v>38</v>
      </c>
      <c r="J498" s="24"/>
      <c r="K498" s="24" t="s">
        <v>510</v>
      </c>
      <c r="L498" s="24" t="s">
        <v>511</v>
      </c>
      <c r="M498" s="25">
        <v>1</v>
      </c>
      <c r="N498" s="24" t="s">
        <v>61</v>
      </c>
      <c r="O498" s="24" t="s">
        <v>717</v>
      </c>
      <c r="P498" s="58">
        <v>1</v>
      </c>
      <c r="Q498" s="66">
        <v>1</v>
      </c>
      <c r="R498" s="170"/>
      <c r="S498" s="207"/>
      <c r="T498" s="214"/>
    </row>
    <row r="499" spans="2:20" ht="113.25" customHeight="1" x14ac:dyDescent="0.25">
      <c r="B499" s="185"/>
      <c r="C499" s="190"/>
      <c r="D499" s="195"/>
      <c r="E499" s="194"/>
      <c r="F499" s="194"/>
      <c r="G499" s="163"/>
      <c r="H499" s="177"/>
      <c r="I499" s="24" t="s">
        <v>38</v>
      </c>
      <c r="J499" s="24"/>
      <c r="K499" s="24" t="s">
        <v>510</v>
      </c>
      <c r="L499" s="24" t="s">
        <v>672</v>
      </c>
      <c r="M499" s="25">
        <v>5</v>
      </c>
      <c r="N499" s="24" t="s">
        <v>61</v>
      </c>
      <c r="O499" s="24" t="s">
        <v>512</v>
      </c>
      <c r="P499" s="60">
        <v>3</v>
      </c>
      <c r="Q499" s="31">
        <v>1.2</v>
      </c>
      <c r="R499" s="170"/>
      <c r="S499" s="207"/>
      <c r="T499" s="214"/>
    </row>
    <row r="500" spans="2:20" ht="113.25" customHeight="1" x14ac:dyDescent="0.25">
      <c r="B500" s="185"/>
      <c r="C500" s="190"/>
      <c r="D500" s="195"/>
      <c r="E500" s="194"/>
      <c r="F500" s="194"/>
      <c r="G500" s="163"/>
      <c r="H500" s="177"/>
      <c r="I500" s="24" t="s">
        <v>38</v>
      </c>
      <c r="J500" s="24"/>
      <c r="K500" s="24" t="s">
        <v>510</v>
      </c>
      <c r="L500" s="24" t="s">
        <v>511</v>
      </c>
      <c r="M500" s="25">
        <v>1</v>
      </c>
      <c r="N500" s="24" t="s">
        <v>61</v>
      </c>
      <c r="O500" s="24" t="s">
        <v>718</v>
      </c>
      <c r="P500" s="58" t="s">
        <v>114</v>
      </c>
      <c r="Q500" s="66"/>
      <c r="R500" s="170"/>
      <c r="S500" s="207"/>
      <c r="T500" s="214"/>
    </row>
    <row r="501" spans="2:20" ht="113.25" customHeight="1" x14ac:dyDescent="0.25">
      <c r="B501" s="185"/>
      <c r="C501" s="190"/>
      <c r="D501" s="195"/>
      <c r="E501" s="194"/>
      <c r="F501" s="194"/>
      <c r="G501" s="163"/>
      <c r="H501" s="177"/>
      <c r="I501" s="24" t="s">
        <v>38</v>
      </c>
      <c r="J501" s="24"/>
      <c r="K501" s="24" t="s">
        <v>510</v>
      </c>
      <c r="L501" s="24" t="s">
        <v>511</v>
      </c>
      <c r="M501" s="25">
        <v>1</v>
      </c>
      <c r="N501" s="24" t="s">
        <v>61</v>
      </c>
      <c r="O501" s="24" t="s">
        <v>719</v>
      </c>
      <c r="P501" s="58">
        <v>1</v>
      </c>
      <c r="Q501" s="66">
        <v>1.2</v>
      </c>
      <c r="R501" s="170"/>
      <c r="S501" s="207"/>
      <c r="T501" s="214"/>
    </row>
    <row r="502" spans="2:20" ht="113.25" customHeight="1" x14ac:dyDescent="0.25">
      <c r="B502" s="185"/>
      <c r="C502" s="190"/>
      <c r="D502" s="195"/>
      <c r="E502" s="194"/>
      <c r="F502" s="194"/>
      <c r="G502" s="163"/>
      <c r="H502" s="177"/>
      <c r="I502" s="24" t="s">
        <v>38</v>
      </c>
      <c r="J502" s="24"/>
      <c r="K502" s="24" t="s">
        <v>510</v>
      </c>
      <c r="L502" s="24" t="s">
        <v>511</v>
      </c>
      <c r="M502" s="25">
        <v>1</v>
      </c>
      <c r="N502" s="24" t="s">
        <v>61</v>
      </c>
      <c r="O502" s="24" t="s">
        <v>581</v>
      </c>
      <c r="P502" s="58">
        <v>1</v>
      </c>
      <c r="Q502" s="66">
        <v>1</v>
      </c>
      <c r="R502" s="170"/>
      <c r="S502" s="207"/>
      <c r="T502" s="214"/>
    </row>
    <row r="503" spans="2:20" ht="113.25" customHeight="1" x14ac:dyDescent="0.25">
      <c r="B503" s="185"/>
      <c r="C503" s="190"/>
      <c r="D503" s="195"/>
      <c r="E503" s="194"/>
      <c r="F503" s="194"/>
      <c r="G503" s="163"/>
      <c r="H503" s="177"/>
      <c r="I503" s="24" t="s">
        <v>38</v>
      </c>
      <c r="J503" s="24"/>
      <c r="K503" s="24" t="s">
        <v>510</v>
      </c>
      <c r="L503" s="24" t="s">
        <v>511</v>
      </c>
      <c r="M503" s="25">
        <v>1</v>
      </c>
      <c r="N503" s="24" t="s">
        <v>61</v>
      </c>
      <c r="O503" s="24" t="s">
        <v>797</v>
      </c>
      <c r="P503" s="58">
        <v>1</v>
      </c>
      <c r="Q503" s="66">
        <v>1.2</v>
      </c>
      <c r="R503" s="170"/>
      <c r="S503" s="207"/>
      <c r="T503" s="214"/>
    </row>
    <row r="504" spans="2:20" ht="113.25" customHeight="1" x14ac:dyDescent="0.25">
      <c r="B504" s="185"/>
      <c r="C504" s="190"/>
      <c r="D504" s="195"/>
      <c r="E504" s="194"/>
      <c r="F504" s="194"/>
      <c r="G504" s="163"/>
      <c r="H504" s="177"/>
      <c r="I504" s="24" t="s">
        <v>38</v>
      </c>
      <c r="J504" s="24"/>
      <c r="K504" s="24" t="s">
        <v>510</v>
      </c>
      <c r="L504" s="24" t="s">
        <v>511</v>
      </c>
      <c r="M504" s="25">
        <v>1</v>
      </c>
      <c r="N504" s="24" t="s">
        <v>61</v>
      </c>
      <c r="O504" s="24" t="s">
        <v>720</v>
      </c>
      <c r="P504" s="58">
        <v>1</v>
      </c>
      <c r="Q504" s="66">
        <v>1</v>
      </c>
      <c r="R504" s="170"/>
      <c r="S504" s="207"/>
      <c r="T504" s="214"/>
    </row>
    <row r="505" spans="2:20" ht="113.25" customHeight="1" x14ac:dyDescent="0.25">
      <c r="B505" s="185"/>
      <c r="C505" s="190"/>
      <c r="D505" s="195"/>
      <c r="E505" s="194"/>
      <c r="F505" s="194"/>
      <c r="G505" s="163"/>
      <c r="H505" s="177"/>
      <c r="I505" s="24" t="s">
        <v>38</v>
      </c>
      <c r="J505" s="24"/>
      <c r="K505" s="24" t="s">
        <v>510</v>
      </c>
      <c r="L505" s="24" t="s">
        <v>670</v>
      </c>
      <c r="M505" s="25">
        <v>1</v>
      </c>
      <c r="N505" s="24" t="s">
        <v>596</v>
      </c>
      <c r="O505" s="24" t="s">
        <v>671</v>
      </c>
      <c r="P505" s="58">
        <v>0</v>
      </c>
      <c r="Q505" s="66">
        <v>0</v>
      </c>
      <c r="R505" s="170"/>
      <c r="S505" s="207"/>
      <c r="T505" s="214"/>
    </row>
    <row r="506" spans="2:20" ht="113.25" customHeight="1" x14ac:dyDescent="0.25">
      <c r="B506" s="185"/>
      <c r="C506" s="190"/>
      <c r="D506" s="195"/>
      <c r="E506" s="194"/>
      <c r="F506" s="194"/>
      <c r="G506" s="163"/>
      <c r="H506" s="177"/>
      <c r="I506" s="24" t="s">
        <v>38</v>
      </c>
      <c r="J506" s="24"/>
      <c r="K506" s="24" t="s">
        <v>510</v>
      </c>
      <c r="L506" s="24" t="s">
        <v>511</v>
      </c>
      <c r="M506" s="25">
        <v>1</v>
      </c>
      <c r="N506" s="24" t="s">
        <v>61</v>
      </c>
      <c r="O506" s="24" t="s">
        <v>798</v>
      </c>
      <c r="P506" s="58">
        <v>1</v>
      </c>
      <c r="Q506" s="66">
        <v>1</v>
      </c>
      <c r="R506" s="170"/>
      <c r="S506" s="207"/>
      <c r="T506" s="214"/>
    </row>
    <row r="507" spans="2:20" ht="113.25" customHeight="1" x14ac:dyDescent="0.25">
      <c r="B507" s="185"/>
      <c r="C507" s="190"/>
      <c r="D507" s="195"/>
      <c r="E507" s="194"/>
      <c r="F507" s="194"/>
      <c r="G507" s="163"/>
      <c r="H507" s="177"/>
      <c r="I507" s="24" t="s">
        <v>38</v>
      </c>
      <c r="J507" s="24"/>
      <c r="K507" s="24" t="s">
        <v>510</v>
      </c>
      <c r="L507" s="24" t="s">
        <v>670</v>
      </c>
      <c r="M507" s="25">
        <v>1</v>
      </c>
      <c r="N507" s="24" t="s">
        <v>41</v>
      </c>
      <c r="O507" s="24" t="s">
        <v>721</v>
      </c>
      <c r="P507" s="58">
        <v>0</v>
      </c>
      <c r="Q507" s="66">
        <v>0</v>
      </c>
      <c r="R507" s="170"/>
      <c r="S507" s="207"/>
      <c r="T507" s="214"/>
    </row>
    <row r="508" spans="2:20" ht="113.25" customHeight="1" x14ac:dyDescent="0.25">
      <c r="B508" s="185"/>
      <c r="C508" s="190"/>
      <c r="D508" s="195"/>
      <c r="E508" s="194"/>
      <c r="F508" s="194"/>
      <c r="G508" s="163"/>
      <c r="H508" s="177"/>
      <c r="I508" s="24" t="s">
        <v>38</v>
      </c>
      <c r="J508" s="24"/>
      <c r="K508" s="24" t="s">
        <v>510</v>
      </c>
      <c r="L508" s="24" t="s">
        <v>511</v>
      </c>
      <c r="M508" s="25">
        <v>1</v>
      </c>
      <c r="N508" s="24" t="s">
        <v>61</v>
      </c>
      <c r="O508" s="24" t="s">
        <v>722</v>
      </c>
      <c r="P508" s="58">
        <v>1</v>
      </c>
      <c r="Q508" s="66">
        <v>1</v>
      </c>
      <c r="R508" s="170"/>
      <c r="S508" s="207"/>
      <c r="T508" s="214"/>
    </row>
    <row r="509" spans="2:20" ht="113.25" customHeight="1" x14ac:dyDescent="0.25">
      <c r="B509" s="185"/>
      <c r="C509" s="190"/>
      <c r="D509" s="195"/>
      <c r="E509" s="194"/>
      <c r="F509" s="194"/>
      <c r="G509" s="163"/>
      <c r="H509" s="177" t="s">
        <v>723</v>
      </c>
      <c r="I509" s="33" t="s">
        <v>33</v>
      </c>
      <c r="J509" s="33"/>
      <c r="K509" s="33" t="s">
        <v>34</v>
      </c>
      <c r="L509" s="33" t="s">
        <v>724</v>
      </c>
      <c r="M509" s="41">
        <v>24</v>
      </c>
      <c r="N509" s="42" t="s">
        <v>103</v>
      </c>
      <c r="O509" s="33" t="s">
        <v>725</v>
      </c>
      <c r="P509" s="26">
        <v>98</v>
      </c>
      <c r="Q509" s="66">
        <v>1.2</v>
      </c>
      <c r="R509" s="37">
        <f>AVERAGE(Q509)</f>
        <v>1.2</v>
      </c>
      <c r="S509" s="207">
        <f>AVERAGE(R509:R546)</f>
        <v>0.98623412698412694</v>
      </c>
      <c r="T509" s="214"/>
    </row>
    <row r="510" spans="2:20" ht="144.75" customHeight="1" x14ac:dyDescent="0.25">
      <c r="B510" s="185"/>
      <c r="C510" s="190"/>
      <c r="D510" s="195"/>
      <c r="E510" s="194"/>
      <c r="F510" s="194"/>
      <c r="G510" s="163"/>
      <c r="H510" s="177"/>
      <c r="I510" s="86" t="s">
        <v>560</v>
      </c>
      <c r="J510" s="86"/>
      <c r="K510" s="86" t="s">
        <v>561</v>
      </c>
      <c r="L510" s="86" t="s">
        <v>726</v>
      </c>
      <c r="M510" s="87">
        <v>1</v>
      </c>
      <c r="N510" s="86" t="s">
        <v>727</v>
      </c>
      <c r="O510" s="86" t="s">
        <v>728</v>
      </c>
      <c r="P510" s="58">
        <v>1</v>
      </c>
      <c r="Q510" s="66">
        <v>1</v>
      </c>
      <c r="R510" s="170">
        <f>AVERAGE(Q510:Q541)</f>
        <v>0.84727380952380948</v>
      </c>
      <c r="S510" s="207"/>
      <c r="T510" s="214"/>
    </row>
    <row r="511" spans="2:20" ht="144.75" customHeight="1" x14ac:dyDescent="0.25">
      <c r="B511" s="185"/>
      <c r="C511" s="190"/>
      <c r="D511" s="195"/>
      <c r="E511" s="194"/>
      <c r="F511" s="194"/>
      <c r="G511" s="163"/>
      <c r="H511" s="177"/>
      <c r="I511" s="86" t="s">
        <v>560</v>
      </c>
      <c r="J511" s="86"/>
      <c r="K511" s="86" t="s">
        <v>561</v>
      </c>
      <c r="L511" s="86" t="s">
        <v>729</v>
      </c>
      <c r="M511" s="87">
        <v>1</v>
      </c>
      <c r="N511" s="86" t="s">
        <v>729</v>
      </c>
      <c r="O511" s="86" t="s">
        <v>730</v>
      </c>
      <c r="P511" s="38">
        <v>0.5714285714285714</v>
      </c>
      <c r="Q511" s="38">
        <v>0.5714285714285714</v>
      </c>
      <c r="R511" s="170"/>
      <c r="S511" s="207"/>
      <c r="T511" s="214"/>
    </row>
    <row r="512" spans="2:20" ht="113.25" customHeight="1" x14ac:dyDescent="0.25">
      <c r="B512" s="185"/>
      <c r="C512" s="190"/>
      <c r="D512" s="195" t="s">
        <v>731</v>
      </c>
      <c r="E512" s="194" t="s">
        <v>732</v>
      </c>
      <c r="F512" s="199" t="s">
        <v>733</v>
      </c>
      <c r="G512" s="163"/>
      <c r="H512" s="177"/>
      <c r="I512" s="86" t="s">
        <v>560</v>
      </c>
      <c r="J512" s="86"/>
      <c r="K512" s="86" t="s">
        <v>561</v>
      </c>
      <c r="L512" s="86" t="s">
        <v>734</v>
      </c>
      <c r="M512" s="87" t="s">
        <v>735</v>
      </c>
      <c r="N512" s="86" t="s">
        <v>558</v>
      </c>
      <c r="O512" s="86" t="s">
        <v>736</v>
      </c>
      <c r="P512" s="66">
        <v>0.94899999999999995</v>
      </c>
      <c r="Q512" s="66">
        <v>0.94899999999999995</v>
      </c>
      <c r="R512" s="170"/>
      <c r="S512" s="207"/>
      <c r="T512" s="214"/>
    </row>
    <row r="513" spans="2:20" ht="113.25" customHeight="1" x14ac:dyDescent="0.25">
      <c r="B513" s="185"/>
      <c r="C513" s="190"/>
      <c r="D513" s="195"/>
      <c r="E513" s="194"/>
      <c r="F513" s="199"/>
      <c r="G513" s="163"/>
      <c r="H513" s="177"/>
      <c r="I513" s="86" t="s">
        <v>560</v>
      </c>
      <c r="J513" s="86"/>
      <c r="K513" s="86" t="s">
        <v>561</v>
      </c>
      <c r="L513" s="86" t="s">
        <v>737</v>
      </c>
      <c r="M513" s="87" t="s">
        <v>735</v>
      </c>
      <c r="N513" s="86" t="s">
        <v>558</v>
      </c>
      <c r="O513" s="86" t="s">
        <v>738</v>
      </c>
      <c r="P513" s="116">
        <v>1.9877</v>
      </c>
      <c r="Q513" s="66">
        <v>0.27900000000000003</v>
      </c>
      <c r="R513" s="170"/>
      <c r="S513" s="207"/>
      <c r="T513" s="214"/>
    </row>
    <row r="514" spans="2:20" ht="165.75" customHeight="1" x14ac:dyDescent="0.25">
      <c r="B514" s="185"/>
      <c r="C514" s="190"/>
      <c r="D514" s="195"/>
      <c r="E514" s="194"/>
      <c r="F514" s="199"/>
      <c r="G514" s="163"/>
      <c r="H514" s="177"/>
      <c r="I514" s="86" t="s">
        <v>560</v>
      </c>
      <c r="J514" s="86"/>
      <c r="K514" s="86" t="s">
        <v>561</v>
      </c>
      <c r="L514" s="86" t="s">
        <v>739</v>
      </c>
      <c r="M514" s="87" t="s">
        <v>735</v>
      </c>
      <c r="N514" s="86" t="s">
        <v>558</v>
      </c>
      <c r="O514" s="86" t="s">
        <v>740</v>
      </c>
      <c r="P514" s="66">
        <v>0.93300000000000005</v>
      </c>
      <c r="Q514" s="66">
        <v>0.93300000000000005</v>
      </c>
      <c r="R514" s="170"/>
      <c r="S514" s="207"/>
      <c r="T514" s="214"/>
    </row>
    <row r="515" spans="2:20" s="104" customFormat="1" ht="232.5" customHeight="1" x14ac:dyDescent="0.25">
      <c r="B515" s="185"/>
      <c r="C515" s="190"/>
      <c r="D515" s="195"/>
      <c r="E515" s="194"/>
      <c r="F515" s="199"/>
      <c r="G515" s="163"/>
      <c r="H515" s="177"/>
      <c r="I515" s="86" t="s">
        <v>560</v>
      </c>
      <c r="J515" s="86"/>
      <c r="K515" s="86" t="s">
        <v>561</v>
      </c>
      <c r="L515" s="86" t="s">
        <v>741</v>
      </c>
      <c r="M515" s="87" t="s">
        <v>735</v>
      </c>
      <c r="N515" s="86" t="s">
        <v>741</v>
      </c>
      <c r="O515" s="86" t="s">
        <v>742</v>
      </c>
      <c r="P515" s="61">
        <v>1</v>
      </c>
      <c r="Q515" s="61">
        <v>1</v>
      </c>
      <c r="R515" s="170"/>
      <c r="S515" s="207"/>
      <c r="T515" s="214"/>
    </row>
    <row r="516" spans="2:20" s="104" customFormat="1" ht="103.5" customHeight="1" x14ac:dyDescent="0.25">
      <c r="B516" s="185"/>
      <c r="C516" s="190"/>
      <c r="D516" s="195"/>
      <c r="E516" s="194"/>
      <c r="F516" s="199"/>
      <c r="G516" s="163"/>
      <c r="H516" s="177"/>
      <c r="I516" s="86" t="s">
        <v>560</v>
      </c>
      <c r="J516" s="86"/>
      <c r="K516" s="86" t="s">
        <v>561</v>
      </c>
      <c r="L516" s="86" t="s">
        <v>743</v>
      </c>
      <c r="M516" s="87">
        <v>1</v>
      </c>
      <c r="N516" s="86" t="s">
        <v>744</v>
      </c>
      <c r="O516" s="86" t="s">
        <v>745</v>
      </c>
      <c r="P516" s="58">
        <v>1</v>
      </c>
      <c r="Q516" s="68">
        <v>1</v>
      </c>
      <c r="R516" s="170"/>
      <c r="S516" s="207"/>
      <c r="T516" s="214"/>
    </row>
    <row r="517" spans="2:20" s="104" customFormat="1" ht="115.5" customHeight="1" x14ac:dyDescent="0.25">
      <c r="B517" s="185"/>
      <c r="C517" s="190"/>
      <c r="D517" s="195"/>
      <c r="E517" s="194"/>
      <c r="F517" s="199"/>
      <c r="G517" s="163"/>
      <c r="H517" s="177"/>
      <c r="I517" s="86" t="s">
        <v>560</v>
      </c>
      <c r="J517" s="86"/>
      <c r="K517" s="86" t="s">
        <v>561</v>
      </c>
      <c r="L517" s="86" t="s">
        <v>746</v>
      </c>
      <c r="M517" s="87">
        <v>12</v>
      </c>
      <c r="N517" s="86" t="s">
        <v>467</v>
      </c>
      <c r="O517" s="86" t="s">
        <v>747</v>
      </c>
      <c r="P517" s="58">
        <v>9</v>
      </c>
      <c r="Q517" s="66">
        <v>1</v>
      </c>
      <c r="R517" s="170"/>
      <c r="S517" s="207"/>
      <c r="T517" s="214"/>
    </row>
    <row r="518" spans="2:20" s="104" customFormat="1" ht="115.5" customHeight="1" x14ac:dyDescent="0.25">
      <c r="B518" s="185"/>
      <c r="C518" s="190"/>
      <c r="D518" s="195"/>
      <c r="E518" s="194"/>
      <c r="F518" s="199"/>
      <c r="G518" s="163"/>
      <c r="H518" s="177"/>
      <c r="I518" s="86" t="s">
        <v>560</v>
      </c>
      <c r="J518" s="86"/>
      <c r="K518" s="86" t="s">
        <v>561</v>
      </c>
      <c r="L518" s="86" t="s">
        <v>746</v>
      </c>
      <c r="M518" s="87">
        <v>12</v>
      </c>
      <c r="N518" s="86" t="s">
        <v>467</v>
      </c>
      <c r="O518" s="86" t="s">
        <v>748</v>
      </c>
      <c r="P518" s="58">
        <v>9</v>
      </c>
      <c r="Q518" s="66">
        <v>1</v>
      </c>
      <c r="R518" s="170"/>
      <c r="S518" s="207"/>
      <c r="T518" s="214"/>
    </row>
    <row r="519" spans="2:20" s="104" customFormat="1" ht="72" customHeight="1" x14ac:dyDescent="0.25">
      <c r="B519" s="185"/>
      <c r="C519" s="190"/>
      <c r="D519" s="195"/>
      <c r="E519" s="194"/>
      <c r="F519" s="199"/>
      <c r="G519" s="163"/>
      <c r="H519" s="177"/>
      <c r="I519" s="86" t="s">
        <v>560</v>
      </c>
      <c r="J519" s="86"/>
      <c r="K519" s="86" t="s">
        <v>561</v>
      </c>
      <c r="L519" s="86" t="s">
        <v>739</v>
      </c>
      <c r="M519" s="87" t="s">
        <v>735</v>
      </c>
      <c r="N519" s="86" t="s">
        <v>558</v>
      </c>
      <c r="O519" s="86" t="s">
        <v>749</v>
      </c>
      <c r="P519" s="38">
        <v>0.22</v>
      </c>
      <c r="Q519" s="38">
        <v>0.22</v>
      </c>
      <c r="R519" s="170"/>
      <c r="S519" s="207"/>
      <c r="T519" s="214"/>
    </row>
    <row r="520" spans="2:20" s="104" customFormat="1" ht="72" customHeight="1" x14ac:dyDescent="0.25">
      <c r="B520" s="185"/>
      <c r="C520" s="190"/>
      <c r="D520" s="195"/>
      <c r="E520" s="194"/>
      <c r="F520" s="199"/>
      <c r="G520" s="163"/>
      <c r="H520" s="177"/>
      <c r="I520" s="86" t="s">
        <v>560</v>
      </c>
      <c r="J520" s="86"/>
      <c r="K520" s="86" t="s">
        <v>561</v>
      </c>
      <c r="L520" s="86" t="s">
        <v>750</v>
      </c>
      <c r="M520" s="99">
        <v>1</v>
      </c>
      <c r="N520" s="86" t="s">
        <v>751</v>
      </c>
      <c r="O520" s="86" t="s">
        <v>752</v>
      </c>
      <c r="P520" s="117">
        <v>0.24990000000000001</v>
      </c>
      <c r="Q520" s="69">
        <v>0.27800000000000002</v>
      </c>
      <c r="R520" s="170"/>
      <c r="S520" s="207"/>
      <c r="T520" s="214"/>
    </row>
    <row r="521" spans="2:20" s="104" customFormat="1" ht="72" customHeight="1" x14ac:dyDescent="0.25">
      <c r="B521" s="185"/>
      <c r="C521" s="190"/>
      <c r="D521" s="195"/>
      <c r="E521" s="194"/>
      <c r="F521" s="199"/>
      <c r="G521" s="163"/>
      <c r="H521" s="177"/>
      <c r="I521" s="86" t="s">
        <v>560</v>
      </c>
      <c r="J521" s="86"/>
      <c r="K521" s="86" t="s">
        <v>561</v>
      </c>
      <c r="L521" s="86" t="s">
        <v>753</v>
      </c>
      <c r="M521" s="87">
        <v>12</v>
      </c>
      <c r="N521" s="86" t="s">
        <v>572</v>
      </c>
      <c r="O521" s="86" t="s">
        <v>754</v>
      </c>
      <c r="P521" s="58">
        <v>9</v>
      </c>
      <c r="Q521" s="66">
        <v>1</v>
      </c>
      <c r="R521" s="170"/>
      <c r="S521" s="207"/>
      <c r="T521" s="214"/>
    </row>
    <row r="522" spans="2:20" s="104" customFormat="1" ht="126.75" customHeight="1" x14ac:dyDescent="0.25">
      <c r="B522" s="185"/>
      <c r="C522" s="190"/>
      <c r="D522" s="195"/>
      <c r="E522" s="194"/>
      <c r="F522" s="199"/>
      <c r="G522" s="163"/>
      <c r="H522" s="177"/>
      <c r="I522" s="86" t="s">
        <v>560</v>
      </c>
      <c r="J522" s="86"/>
      <c r="K522" s="86" t="s">
        <v>561</v>
      </c>
      <c r="L522" s="86" t="s">
        <v>755</v>
      </c>
      <c r="M522" s="99">
        <v>1</v>
      </c>
      <c r="N522" s="86" t="s">
        <v>756</v>
      </c>
      <c r="O522" s="86" t="s">
        <v>757</v>
      </c>
      <c r="P522" s="117">
        <v>0.75</v>
      </c>
      <c r="Q522" s="65">
        <v>0.83299999999999996</v>
      </c>
      <c r="R522" s="170"/>
      <c r="S522" s="207"/>
      <c r="T522" s="214"/>
    </row>
    <row r="523" spans="2:20" s="104" customFormat="1" ht="72" customHeight="1" x14ac:dyDescent="0.25">
      <c r="B523" s="185"/>
      <c r="C523" s="190"/>
      <c r="D523" s="195"/>
      <c r="E523" s="194"/>
      <c r="F523" s="199"/>
      <c r="G523" s="163"/>
      <c r="H523" s="177"/>
      <c r="I523" s="86" t="s">
        <v>560</v>
      </c>
      <c r="J523" s="86"/>
      <c r="K523" s="86" t="s">
        <v>561</v>
      </c>
      <c r="L523" s="86" t="s">
        <v>750</v>
      </c>
      <c r="M523" s="99">
        <v>1</v>
      </c>
      <c r="N523" s="86" t="s">
        <v>751</v>
      </c>
      <c r="O523" s="86" t="s">
        <v>758</v>
      </c>
      <c r="P523" s="117">
        <v>8.3299999999999999E-2</v>
      </c>
      <c r="Q523" s="65">
        <v>0.83299999999999996</v>
      </c>
      <c r="R523" s="170"/>
      <c r="S523" s="207"/>
      <c r="T523" s="214"/>
    </row>
    <row r="524" spans="2:20" s="104" customFormat="1" ht="72" customHeight="1" x14ac:dyDescent="0.25">
      <c r="B524" s="185"/>
      <c r="C524" s="190"/>
      <c r="D524" s="195"/>
      <c r="E524" s="194"/>
      <c r="F524" s="199"/>
      <c r="G524" s="163"/>
      <c r="H524" s="177"/>
      <c r="I524" s="86" t="s">
        <v>560</v>
      </c>
      <c r="J524" s="86"/>
      <c r="K524" s="86" t="s">
        <v>561</v>
      </c>
      <c r="L524" s="86" t="s">
        <v>759</v>
      </c>
      <c r="M524" s="99">
        <v>1</v>
      </c>
      <c r="N524" s="86" t="s">
        <v>697</v>
      </c>
      <c r="O524" s="86" t="s">
        <v>760</v>
      </c>
      <c r="P524" s="117">
        <v>8.3299999999999999E-2</v>
      </c>
      <c r="Q524" s="65">
        <v>0.83299999999999996</v>
      </c>
      <c r="R524" s="170"/>
      <c r="S524" s="207"/>
      <c r="T524" s="214"/>
    </row>
    <row r="525" spans="2:20" s="104" customFormat="1" ht="72" customHeight="1" x14ac:dyDescent="0.25">
      <c r="B525" s="185"/>
      <c r="C525" s="194" t="s">
        <v>761</v>
      </c>
      <c r="D525" s="195" t="s">
        <v>762</v>
      </c>
      <c r="E525" s="194" t="s">
        <v>763</v>
      </c>
      <c r="F525" s="199" t="s">
        <v>764</v>
      </c>
      <c r="G525" s="163"/>
      <c r="H525" s="177"/>
      <c r="I525" s="86" t="s">
        <v>560</v>
      </c>
      <c r="J525" s="86"/>
      <c r="K525" s="86" t="s">
        <v>561</v>
      </c>
      <c r="L525" s="86" t="s">
        <v>743</v>
      </c>
      <c r="M525" s="87">
        <v>1</v>
      </c>
      <c r="N525" s="86" t="s">
        <v>744</v>
      </c>
      <c r="O525" s="86" t="s">
        <v>765</v>
      </c>
      <c r="P525" s="58">
        <v>1</v>
      </c>
      <c r="Q525" s="66">
        <v>1</v>
      </c>
      <c r="R525" s="170"/>
      <c r="S525" s="207"/>
      <c r="T525" s="214"/>
    </row>
    <row r="526" spans="2:20" s="104" customFormat="1" ht="72" customHeight="1" x14ac:dyDescent="0.25">
      <c r="B526" s="185"/>
      <c r="C526" s="194"/>
      <c r="D526" s="195"/>
      <c r="E526" s="194"/>
      <c r="F526" s="199"/>
      <c r="G526" s="163"/>
      <c r="H526" s="177"/>
      <c r="I526" s="86" t="s">
        <v>560</v>
      </c>
      <c r="J526" s="86"/>
      <c r="K526" s="86" t="s">
        <v>561</v>
      </c>
      <c r="L526" s="86" t="s">
        <v>552</v>
      </c>
      <c r="M526" s="87">
        <v>4</v>
      </c>
      <c r="N526" s="86" t="s">
        <v>49</v>
      </c>
      <c r="O526" s="86" t="s">
        <v>766</v>
      </c>
      <c r="P526" s="58">
        <v>2</v>
      </c>
      <c r="Q526" s="66">
        <v>0.66666666666666663</v>
      </c>
      <c r="R526" s="170"/>
      <c r="S526" s="207"/>
      <c r="T526" s="214"/>
    </row>
    <row r="527" spans="2:20" s="104" customFormat="1" ht="72" customHeight="1" x14ac:dyDescent="0.25">
      <c r="B527" s="185"/>
      <c r="C527" s="194"/>
      <c r="D527" s="195"/>
      <c r="E527" s="194"/>
      <c r="F527" s="199"/>
      <c r="G527" s="163"/>
      <c r="H527" s="177"/>
      <c r="I527" s="86" t="s">
        <v>560</v>
      </c>
      <c r="J527" s="86"/>
      <c r="K527" s="86" t="s">
        <v>561</v>
      </c>
      <c r="L527" s="86" t="s">
        <v>552</v>
      </c>
      <c r="M527" s="87">
        <v>1</v>
      </c>
      <c r="N527" s="86" t="s">
        <v>49</v>
      </c>
      <c r="O527" s="86" t="s">
        <v>767</v>
      </c>
      <c r="P527" s="58">
        <v>1</v>
      </c>
      <c r="Q527" s="66">
        <v>1</v>
      </c>
      <c r="R527" s="170"/>
      <c r="S527" s="207"/>
      <c r="T527" s="214"/>
    </row>
    <row r="528" spans="2:20" s="104" customFormat="1" ht="72" customHeight="1" x14ac:dyDescent="0.25">
      <c r="B528" s="185"/>
      <c r="C528" s="194"/>
      <c r="D528" s="195"/>
      <c r="E528" s="194"/>
      <c r="F528" s="199"/>
      <c r="G528" s="163"/>
      <c r="H528" s="177"/>
      <c r="I528" s="86" t="s">
        <v>560</v>
      </c>
      <c r="J528" s="86"/>
      <c r="K528" s="86" t="s">
        <v>561</v>
      </c>
      <c r="L528" s="86" t="s">
        <v>552</v>
      </c>
      <c r="M528" s="87">
        <v>12</v>
      </c>
      <c r="N528" s="86" t="s">
        <v>49</v>
      </c>
      <c r="O528" s="86" t="s">
        <v>768</v>
      </c>
      <c r="P528" s="58">
        <v>6</v>
      </c>
      <c r="Q528" s="66">
        <v>0.66666666666666663</v>
      </c>
      <c r="R528" s="170"/>
      <c r="S528" s="207"/>
      <c r="T528" s="214"/>
    </row>
    <row r="529" spans="2:22" s="104" customFormat="1" ht="72" customHeight="1" x14ac:dyDescent="0.25">
      <c r="B529" s="185"/>
      <c r="C529" s="194"/>
      <c r="D529" s="195"/>
      <c r="E529" s="194"/>
      <c r="F529" s="199"/>
      <c r="G529" s="163"/>
      <c r="H529" s="177"/>
      <c r="I529" s="86" t="s">
        <v>560</v>
      </c>
      <c r="J529" s="86"/>
      <c r="K529" s="86" t="s">
        <v>561</v>
      </c>
      <c r="L529" s="86" t="s">
        <v>769</v>
      </c>
      <c r="M529" s="87">
        <v>2</v>
      </c>
      <c r="N529" s="86" t="s">
        <v>167</v>
      </c>
      <c r="O529" s="86" t="s">
        <v>770</v>
      </c>
      <c r="P529" s="58">
        <v>1</v>
      </c>
      <c r="Q529" s="66">
        <v>1</v>
      </c>
      <c r="R529" s="170"/>
      <c r="S529" s="207"/>
      <c r="T529" s="214"/>
    </row>
    <row r="530" spans="2:22" s="104" customFormat="1" ht="72" customHeight="1" x14ac:dyDescent="0.25">
      <c r="B530" s="185"/>
      <c r="C530" s="194"/>
      <c r="D530" s="195"/>
      <c r="E530" s="194"/>
      <c r="F530" s="199"/>
      <c r="G530" s="163"/>
      <c r="H530" s="177"/>
      <c r="I530" s="86" t="s">
        <v>560</v>
      </c>
      <c r="J530" s="86"/>
      <c r="K530" s="86" t="s">
        <v>561</v>
      </c>
      <c r="L530" s="86" t="s">
        <v>552</v>
      </c>
      <c r="M530" s="87">
        <v>1</v>
      </c>
      <c r="N530" s="86" t="s">
        <v>49</v>
      </c>
      <c r="O530" s="86" t="s">
        <v>771</v>
      </c>
      <c r="P530" s="58">
        <v>1</v>
      </c>
      <c r="Q530" s="66">
        <v>1</v>
      </c>
      <c r="R530" s="170"/>
      <c r="S530" s="207"/>
      <c r="T530" s="214"/>
    </row>
    <row r="531" spans="2:22" s="104" customFormat="1" ht="72" customHeight="1" x14ac:dyDescent="0.25">
      <c r="B531" s="185"/>
      <c r="C531" s="194"/>
      <c r="D531" s="195"/>
      <c r="E531" s="194"/>
      <c r="F531" s="199"/>
      <c r="G531" s="163"/>
      <c r="H531" s="177"/>
      <c r="I531" s="86" t="s">
        <v>560</v>
      </c>
      <c r="J531" s="86"/>
      <c r="K531" s="86" t="s">
        <v>561</v>
      </c>
      <c r="L531" s="86" t="s">
        <v>552</v>
      </c>
      <c r="M531" s="87">
        <v>4</v>
      </c>
      <c r="N531" s="86" t="s">
        <v>49</v>
      </c>
      <c r="O531" s="86" t="s">
        <v>772</v>
      </c>
      <c r="P531" s="58">
        <v>3</v>
      </c>
      <c r="Q531" s="66">
        <v>1</v>
      </c>
      <c r="R531" s="170"/>
      <c r="S531" s="207"/>
      <c r="T531" s="214"/>
    </row>
    <row r="532" spans="2:22" s="104" customFormat="1" ht="72" customHeight="1" x14ac:dyDescent="0.25">
      <c r="B532" s="185"/>
      <c r="C532" s="194"/>
      <c r="D532" s="195"/>
      <c r="E532" s="194"/>
      <c r="F532" s="199"/>
      <c r="G532" s="163"/>
      <c r="H532" s="177"/>
      <c r="I532" s="86" t="s">
        <v>560</v>
      </c>
      <c r="J532" s="86"/>
      <c r="K532" s="86" t="s">
        <v>561</v>
      </c>
      <c r="L532" s="86" t="s">
        <v>552</v>
      </c>
      <c r="M532" s="87">
        <v>1</v>
      </c>
      <c r="N532" s="86" t="s">
        <v>49</v>
      </c>
      <c r="O532" s="86" t="s">
        <v>773</v>
      </c>
      <c r="P532" s="58">
        <v>1</v>
      </c>
      <c r="Q532" s="66">
        <v>1</v>
      </c>
      <c r="R532" s="170"/>
      <c r="S532" s="207"/>
      <c r="T532" s="214"/>
    </row>
    <row r="533" spans="2:22" s="104" customFormat="1" ht="72" customHeight="1" x14ac:dyDescent="0.25">
      <c r="B533" s="185"/>
      <c r="C533" s="194"/>
      <c r="D533" s="195"/>
      <c r="E533" s="194"/>
      <c r="F533" s="199"/>
      <c r="G533" s="163"/>
      <c r="H533" s="177"/>
      <c r="I533" s="86" t="s">
        <v>560</v>
      </c>
      <c r="J533" s="86"/>
      <c r="K533" s="86" t="s">
        <v>561</v>
      </c>
      <c r="L533" s="86" t="s">
        <v>552</v>
      </c>
      <c r="M533" s="87">
        <v>1</v>
      </c>
      <c r="N533" s="86" t="s">
        <v>49</v>
      </c>
      <c r="O533" s="86" t="s">
        <v>774</v>
      </c>
      <c r="P533" s="58">
        <v>1</v>
      </c>
      <c r="Q533" s="66">
        <v>1</v>
      </c>
      <c r="R533" s="170"/>
      <c r="S533" s="207"/>
      <c r="T533" s="214"/>
    </row>
    <row r="534" spans="2:22" s="104" customFormat="1" ht="72" customHeight="1" x14ac:dyDescent="0.25">
      <c r="B534" s="185"/>
      <c r="C534" s="194"/>
      <c r="D534" s="195"/>
      <c r="E534" s="194"/>
      <c r="F534" s="199"/>
      <c r="G534" s="163"/>
      <c r="H534" s="177"/>
      <c r="I534" s="86" t="s">
        <v>560</v>
      </c>
      <c r="J534" s="86"/>
      <c r="K534" s="86" t="s">
        <v>561</v>
      </c>
      <c r="L534" s="86" t="s">
        <v>743</v>
      </c>
      <c r="M534" s="87">
        <v>1</v>
      </c>
      <c r="N534" s="86" t="s">
        <v>744</v>
      </c>
      <c r="O534" s="86" t="s">
        <v>775</v>
      </c>
      <c r="P534" s="58">
        <v>1</v>
      </c>
      <c r="Q534" s="66">
        <v>1</v>
      </c>
      <c r="R534" s="170"/>
      <c r="S534" s="207"/>
      <c r="T534" s="214"/>
    </row>
    <row r="535" spans="2:22" s="104" customFormat="1" ht="72" customHeight="1" x14ac:dyDescent="0.25">
      <c r="B535" s="185"/>
      <c r="C535" s="194"/>
      <c r="D535" s="195"/>
      <c r="E535" s="194"/>
      <c r="F535" s="199"/>
      <c r="G535" s="163"/>
      <c r="H535" s="177"/>
      <c r="I535" s="86" t="s">
        <v>560</v>
      </c>
      <c r="J535" s="86"/>
      <c r="K535" s="86" t="s">
        <v>561</v>
      </c>
      <c r="L535" s="86" t="s">
        <v>552</v>
      </c>
      <c r="M535" s="87">
        <v>4</v>
      </c>
      <c r="N535" s="86" t="s">
        <v>49</v>
      </c>
      <c r="O535" s="86" t="s">
        <v>776</v>
      </c>
      <c r="P535" s="58">
        <v>8</v>
      </c>
      <c r="Q535" s="66">
        <v>1.2</v>
      </c>
      <c r="R535" s="170"/>
      <c r="S535" s="207"/>
      <c r="T535" s="214"/>
    </row>
    <row r="536" spans="2:22" s="104" customFormat="1" ht="72" customHeight="1" x14ac:dyDescent="0.25">
      <c r="B536" s="185"/>
      <c r="C536" s="194"/>
      <c r="D536" s="195"/>
      <c r="E536" s="194"/>
      <c r="F536" s="199"/>
      <c r="G536" s="163"/>
      <c r="H536" s="177"/>
      <c r="I536" s="86" t="s">
        <v>560</v>
      </c>
      <c r="J536" s="86"/>
      <c r="K536" s="86" t="s">
        <v>561</v>
      </c>
      <c r="L536" s="86" t="s">
        <v>777</v>
      </c>
      <c r="M536" s="87">
        <v>1</v>
      </c>
      <c r="N536" s="86" t="s">
        <v>778</v>
      </c>
      <c r="O536" s="86" t="s">
        <v>779</v>
      </c>
      <c r="P536" s="65">
        <v>0</v>
      </c>
      <c r="Q536" s="65">
        <v>0</v>
      </c>
      <c r="R536" s="170"/>
      <c r="S536" s="207"/>
      <c r="T536" s="214"/>
    </row>
    <row r="537" spans="2:22" s="104" customFormat="1" ht="72" customHeight="1" x14ac:dyDescent="0.25">
      <c r="B537" s="185"/>
      <c r="C537" s="194"/>
      <c r="D537" s="195"/>
      <c r="E537" s="194"/>
      <c r="F537" s="199"/>
      <c r="G537" s="163"/>
      <c r="H537" s="177"/>
      <c r="I537" s="86" t="s">
        <v>560</v>
      </c>
      <c r="J537" s="86"/>
      <c r="K537" s="86" t="s">
        <v>561</v>
      </c>
      <c r="L537" s="86" t="s">
        <v>780</v>
      </c>
      <c r="M537" s="87">
        <v>1000</v>
      </c>
      <c r="N537" s="86" t="s">
        <v>781</v>
      </c>
      <c r="O537" s="86" t="s">
        <v>782</v>
      </c>
      <c r="P537" s="58">
        <v>1000</v>
      </c>
      <c r="Q537" s="66">
        <v>1.2</v>
      </c>
      <c r="R537" s="170"/>
      <c r="S537" s="207"/>
      <c r="T537" s="214"/>
    </row>
    <row r="538" spans="2:22" s="104" customFormat="1" ht="72" customHeight="1" x14ac:dyDescent="0.25">
      <c r="B538" s="185"/>
      <c r="C538" s="194"/>
      <c r="D538" s="195" t="s">
        <v>783</v>
      </c>
      <c r="E538" s="194" t="s">
        <v>784</v>
      </c>
      <c r="F538" s="199"/>
      <c r="G538" s="163"/>
      <c r="H538" s="177"/>
      <c r="I538" s="86" t="s">
        <v>560</v>
      </c>
      <c r="J538" s="86"/>
      <c r="K538" s="86" t="s">
        <v>561</v>
      </c>
      <c r="L538" s="86" t="s">
        <v>557</v>
      </c>
      <c r="M538" s="99">
        <v>1</v>
      </c>
      <c r="N538" s="86" t="s">
        <v>558</v>
      </c>
      <c r="O538" s="86" t="s">
        <v>785</v>
      </c>
      <c r="P538" s="64">
        <v>0.25</v>
      </c>
      <c r="Q538" s="69">
        <v>0.25</v>
      </c>
      <c r="R538" s="170"/>
      <c r="S538" s="207"/>
      <c r="T538" s="214"/>
    </row>
    <row r="539" spans="2:22" s="104" customFormat="1" ht="72" customHeight="1" x14ac:dyDescent="0.25">
      <c r="B539" s="185"/>
      <c r="C539" s="194"/>
      <c r="D539" s="195"/>
      <c r="E539" s="194"/>
      <c r="F539" s="199"/>
      <c r="G539" s="163"/>
      <c r="H539" s="177"/>
      <c r="I539" s="86" t="s">
        <v>560</v>
      </c>
      <c r="J539" s="86"/>
      <c r="K539" s="86" t="s">
        <v>561</v>
      </c>
      <c r="L539" s="86" t="s">
        <v>557</v>
      </c>
      <c r="M539" s="87">
        <v>1</v>
      </c>
      <c r="N539" s="86" t="s">
        <v>558</v>
      </c>
      <c r="O539" s="86" t="s">
        <v>786</v>
      </c>
      <c r="P539" s="65">
        <v>8.0000000000000002E-3</v>
      </c>
      <c r="Q539" s="69">
        <v>1.2</v>
      </c>
      <c r="R539" s="170"/>
      <c r="S539" s="207"/>
      <c r="T539" s="214"/>
    </row>
    <row r="540" spans="2:22" s="104" customFormat="1" ht="72" customHeight="1" x14ac:dyDescent="0.25">
      <c r="B540" s="185"/>
      <c r="C540" s="194"/>
      <c r="D540" s="195"/>
      <c r="E540" s="194"/>
      <c r="F540" s="199"/>
      <c r="G540" s="163"/>
      <c r="H540" s="177"/>
      <c r="I540" s="86" t="s">
        <v>560</v>
      </c>
      <c r="J540" s="86"/>
      <c r="K540" s="86" t="s">
        <v>561</v>
      </c>
      <c r="L540" s="86" t="s">
        <v>557</v>
      </c>
      <c r="M540" s="99">
        <v>0.7</v>
      </c>
      <c r="N540" s="100" t="s">
        <v>558</v>
      </c>
      <c r="O540" s="86" t="s">
        <v>787</v>
      </c>
      <c r="P540" s="65">
        <v>0.7</v>
      </c>
      <c r="Q540" s="69">
        <v>1</v>
      </c>
      <c r="R540" s="170"/>
      <c r="S540" s="207"/>
      <c r="T540" s="214"/>
      <c r="U540" s="1"/>
      <c r="V540" s="1"/>
    </row>
    <row r="541" spans="2:22" s="104" customFormat="1" ht="72" customHeight="1" x14ac:dyDescent="0.25">
      <c r="B541" s="185"/>
      <c r="C541" s="194"/>
      <c r="D541" s="195"/>
      <c r="E541" s="194"/>
      <c r="F541" s="199"/>
      <c r="G541" s="163"/>
      <c r="H541" s="177"/>
      <c r="I541" s="86" t="s">
        <v>560</v>
      </c>
      <c r="J541" s="86"/>
      <c r="K541" s="86" t="s">
        <v>561</v>
      </c>
      <c r="L541" s="86" t="s">
        <v>557</v>
      </c>
      <c r="M541" s="99">
        <v>1</v>
      </c>
      <c r="N541" s="86" t="s">
        <v>558</v>
      </c>
      <c r="O541" s="86" t="s">
        <v>788</v>
      </c>
      <c r="P541" s="65">
        <v>0.95</v>
      </c>
      <c r="Q541" s="69">
        <v>1.2</v>
      </c>
      <c r="R541" s="170"/>
      <c r="S541" s="207"/>
      <c r="T541" s="214"/>
      <c r="U541" s="1"/>
      <c r="V541" s="1"/>
    </row>
    <row r="542" spans="2:22" s="104" customFormat="1" ht="72" customHeight="1" x14ac:dyDescent="0.25">
      <c r="B542" s="185"/>
      <c r="C542" s="194"/>
      <c r="D542" s="195"/>
      <c r="E542" s="194"/>
      <c r="F542" s="199"/>
      <c r="G542" s="163"/>
      <c r="H542" s="177"/>
      <c r="I542" s="24" t="s">
        <v>38</v>
      </c>
      <c r="J542" s="24"/>
      <c r="K542" s="24" t="s">
        <v>39</v>
      </c>
      <c r="L542" s="24" t="s">
        <v>40</v>
      </c>
      <c r="M542" s="25">
        <v>1</v>
      </c>
      <c r="N542" s="24" t="s">
        <v>41</v>
      </c>
      <c r="O542" s="24" t="s">
        <v>789</v>
      </c>
      <c r="P542" s="58">
        <v>1</v>
      </c>
      <c r="Q542" s="66">
        <v>1</v>
      </c>
      <c r="R542" s="170">
        <f>AVERAGE(Q542:Q546)</f>
        <v>0.91142857142857137</v>
      </c>
      <c r="S542" s="207"/>
      <c r="T542" s="214"/>
      <c r="U542" s="1"/>
      <c r="V542" s="1"/>
    </row>
    <row r="543" spans="2:22" s="104" customFormat="1" ht="221.25" customHeight="1" x14ac:dyDescent="0.25">
      <c r="B543" s="185"/>
      <c r="C543" s="194"/>
      <c r="D543" s="195"/>
      <c r="E543" s="194"/>
      <c r="F543" s="199"/>
      <c r="G543" s="163"/>
      <c r="H543" s="177"/>
      <c r="I543" s="24" t="s">
        <v>38</v>
      </c>
      <c r="J543" s="24"/>
      <c r="K543" s="24" t="s">
        <v>495</v>
      </c>
      <c r="L543" s="24" t="s">
        <v>496</v>
      </c>
      <c r="M543" s="25">
        <v>1</v>
      </c>
      <c r="N543" s="24" t="s">
        <v>497</v>
      </c>
      <c r="O543" s="24" t="s">
        <v>498</v>
      </c>
      <c r="P543" s="58">
        <v>1</v>
      </c>
      <c r="Q543" s="61">
        <v>1</v>
      </c>
      <c r="R543" s="170"/>
      <c r="S543" s="207"/>
      <c r="T543" s="214"/>
      <c r="U543" s="1"/>
      <c r="V543" s="1"/>
    </row>
    <row r="544" spans="2:22" s="104" customFormat="1" ht="72" customHeight="1" x14ac:dyDescent="0.25">
      <c r="B544" s="185"/>
      <c r="C544" s="194"/>
      <c r="D544" s="195"/>
      <c r="E544" s="194"/>
      <c r="F544" s="199"/>
      <c r="G544" s="163"/>
      <c r="H544" s="177"/>
      <c r="I544" s="24" t="s">
        <v>38</v>
      </c>
      <c r="J544" s="24"/>
      <c r="K544" s="24" t="s">
        <v>495</v>
      </c>
      <c r="L544" s="24" t="s">
        <v>529</v>
      </c>
      <c r="M544" s="25">
        <v>3</v>
      </c>
      <c r="N544" s="24" t="s">
        <v>530</v>
      </c>
      <c r="O544" s="24" t="s">
        <v>531</v>
      </c>
      <c r="P544" s="26">
        <v>15</v>
      </c>
      <c r="Q544" s="61">
        <v>1.2</v>
      </c>
      <c r="R544" s="170"/>
      <c r="S544" s="207"/>
      <c r="T544" s="214"/>
      <c r="U544" s="1"/>
      <c r="V544" s="1"/>
    </row>
    <row r="545" spans="2:20" ht="150.75" customHeight="1" x14ac:dyDescent="0.25">
      <c r="B545" s="185"/>
      <c r="C545" s="194"/>
      <c r="D545" s="195"/>
      <c r="E545" s="194"/>
      <c r="F545" s="199"/>
      <c r="G545" s="163"/>
      <c r="H545" s="177"/>
      <c r="I545" s="24" t="s">
        <v>38</v>
      </c>
      <c r="J545" s="24"/>
      <c r="K545" s="24" t="s">
        <v>39</v>
      </c>
      <c r="L545" s="24" t="s">
        <v>790</v>
      </c>
      <c r="M545" s="25">
        <v>6</v>
      </c>
      <c r="N545" s="24" t="s">
        <v>455</v>
      </c>
      <c r="O545" s="24" t="s">
        <v>791</v>
      </c>
      <c r="P545" s="26">
        <v>3</v>
      </c>
      <c r="Q545" s="66">
        <v>0.5</v>
      </c>
      <c r="R545" s="170"/>
      <c r="S545" s="207"/>
      <c r="T545" s="214"/>
    </row>
    <row r="546" spans="2:20" ht="151.5" customHeight="1" thickBot="1" x14ac:dyDescent="0.3">
      <c r="B546" s="186"/>
      <c r="C546" s="200"/>
      <c r="D546" s="202"/>
      <c r="E546" s="200"/>
      <c r="F546" s="201"/>
      <c r="G546" s="164"/>
      <c r="H546" s="178"/>
      <c r="I546" s="47" t="s">
        <v>38</v>
      </c>
      <c r="J546" s="47"/>
      <c r="K546" s="47" t="s">
        <v>39</v>
      </c>
      <c r="L546" s="47" t="s">
        <v>790</v>
      </c>
      <c r="M546" s="48">
        <v>7</v>
      </c>
      <c r="N546" s="47" t="s">
        <v>455</v>
      </c>
      <c r="O546" s="47" t="s">
        <v>792</v>
      </c>
      <c r="P546" s="105">
        <v>7</v>
      </c>
      <c r="Q546" s="106">
        <v>0.8571428571428571</v>
      </c>
      <c r="R546" s="183"/>
      <c r="S546" s="208"/>
      <c r="T546" s="215"/>
    </row>
    <row r="547" spans="2:20" ht="26.25" customHeight="1" x14ac:dyDescent="0.25">
      <c r="B547" s="1"/>
      <c r="C547" s="1"/>
      <c r="D547" s="1"/>
      <c r="E547" s="1"/>
      <c r="F547" s="13"/>
      <c r="M547" s="1"/>
      <c r="O547" s="108"/>
      <c r="P547" s="1"/>
      <c r="Q547" s="1"/>
      <c r="S547" s="13"/>
      <c r="T547" s="13"/>
    </row>
    <row r="548" spans="2:20" s="104" customFormat="1" x14ac:dyDescent="0.25">
      <c r="F548" s="109"/>
      <c r="G548" s="109"/>
      <c r="H548" s="109"/>
      <c r="I548" s="110"/>
      <c r="J548" s="110"/>
      <c r="M548" s="111"/>
      <c r="O548" s="109"/>
      <c r="P548" s="2"/>
      <c r="Q548" s="3"/>
      <c r="R548" s="113"/>
      <c r="S548" s="109"/>
      <c r="T548" s="109"/>
    </row>
    <row r="549" spans="2:20" s="104" customFormat="1" x14ac:dyDescent="0.25">
      <c r="F549" s="109"/>
      <c r="G549" s="109"/>
      <c r="H549" s="109"/>
      <c r="I549" s="110"/>
      <c r="J549" s="110"/>
      <c r="M549" s="111"/>
      <c r="P549" s="2"/>
      <c r="Q549" s="3"/>
      <c r="R549" s="113"/>
      <c r="S549" s="109"/>
      <c r="T549" s="109"/>
    </row>
    <row r="550" spans="2:20" s="104" customFormat="1" x14ac:dyDescent="0.25">
      <c r="F550" s="109"/>
      <c r="G550" s="109"/>
      <c r="H550" s="109"/>
      <c r="I550" s="110"/>
      <c r="J550" s="110"/>
      <c r="M550" s="111"/>
      <c r="P550" s="2"/>
      <c r="Q550" s="3"/>
      <c r="R550" s="113"/>
      <c r="S550" s="109"/>
      <c r="T550" s="109"/>
    </row>
    <row r="551" spans="2:20" s="104" customFormat="1" x14ac:dyDescent="0.25">
      <c r="F551" s="109"/>
      <c r="G551" s="109"/>
      <c r="H551" s="109"/>
      <c r="I551" s="110"/>
      <c r="J551" s="110"/>
      <c r="M551" s="111"/>
      <c r="O551" s="114"/>
      <c r="P551" s="2"/>
      <c r="Q551" s="3"/>
      <c r="R551" s="113"/>
      <c r="S551" s="109"/>
      <c r="T551" s="109"/>
    </row>
    <row r="552" spans="2:20" s="104" customFormat="1" x14ac:dyDescent="0.25">
      <c r="F552" s="109"/>
      <c r="G552" s="109"/>
      <c r="H552" s="109"/>
      <c r="I552" s="110"/>
      <c r="J552" s="110"/>
      <c r="M552" s="111"/>
      <c r="P552" s="2"/>
      <c r="Q552" s="3"/>
      <c r="R552" s="113"/>
      <c r="S552" s="109"/>
      <c r="T552" s="109"/>
    </row>
    <row r="553" spans="2:20" s="104" customFormat="1" x14ac:dyDescent="0.25">
      <c r="F553" s="109"/>
      <c r="G553" s="109"/>
      <c r="H553" s="109"/>
      <c r="I553" s="110"/>
      <c r="J553" s="110"/>
      <c r="M553" s="111"/>
      <c r="P553" s="2"/>
      <c r="Q553" s="3"/>
      <c r="R553" s="113"/>
      <c r="S553" s="109"/>
      <c r="T553" s="109"/>
    </row>
    <row r="554" spans="2:20" s="104" customFormat="1" x14ac:dyDescent="0.25">
      <c r="F554" s="109"/>
      <c r="G554" s="109"/>
      <c r="H554" s="109"/>
      <c r="I554" s="110"/>
      <c r="J554" s="110"/>
      <c r="M554" s="111"/>
      <c r="P554" s="2"/>
      <c r="Q554" s="3"/>
      <c r="R554" s="113"/>
      <c r="S554" s="109"/>
      <c r="T554" s="109"/>
    </row>
    <row r="555" spans="2:20" s="104" customFormat="1" x14ac:dyDescent="0.25">
      <c r="F555" s="109"/>
      <c r="G555" s="109"/>
      <c r="H555" s="109"/>
      <c r="I555" s="110"/>
      <c r="J555" s="110"/>
      <c r="M555" s="111"/>
      <c r="P555" s="2"/>
      <c r="Q555" s="3"/>
      <c r="R555" s="113"/>
      <c r="S555" s="109"/>
      <c r="T555" s="109"/>
    </row>
    <row r="556" spans="2:20" s="104" customFormat="1" x14ac:dyDescent="0.25">
      <c r="F556" s="109"/>
      <c r="G556" s="109"/>
      <c r="H556" s="109"/>
      <c r="I556" s="110"/>
      <c r="J556" s="110"/>
      <c r="M556" s="111"/>
      <c r="P556" s="2"/>
      <c r="Q556" s="3"/>
      <c r="R556" s="113"/>
      <c r="S556" s="109"/>
      <c r="T556" s="109"/>
    </row>
    <row r="557" spans="2:20" s="104" customFormat="1" x14ac:dyDescent="0.25">
      <c r="F557" s="109"/>
      <c r="G557" s="109"/>
      <c r="H557" s="109"/>
      <c r="I557" s="110"/>
      <c r="J557" s="110"/>
      <c r="M557" s="111"/>
      <c r="P557" s="2"/>
      <c r="Q557" s="3"/>
      <c r="R557" s="113"/>
      <c r="S557" s="109"/>
      <c r="T557" s="109"/>
    </row>
    <row r="558" spans="2:20" s="104" customFormat="1" x14ac:dyDescent="0.25">
      <c r="F558" s="109"/>
      <c r="G558" s="109"/>
      <c r="H558" s="109"/>
      <c r="I558" s="110"/>
      <c r="J558" s="110"/>
      <c r="M558" s="111"/>
      <c r="P558" s="2"/>
      <c r="Q558" s="3"/>
      <c r="R558" s="113"/>
      <c r="S558" s="109"/>
      <c r="T558" s="109"/>
    </row>
    <row r="559" spans="2:20" s="104" customFormat="1" x14ac:dyDescent="0.25">
      <c r="F559" s="109"/>
      <c r="G559" s="109"/>
      <c r="H559" s="109"/>
      <c r="I559" s="110"/>
      <c r="J559" s="110"/>
      <c r="M559" s="111"/>
      <c r="P559" s="2"/>
      <c r="Q559" s="3"/>
      <c r="R559" s="113"/>
      <c r="S559" s="109"/>
      <c r="T559" s="109"/>
    </row>
    <row r="560" spans="2:20" s="104" customFormat="1" x14ac:dyDescent="0.25">
      <c r="F560" s="109"/>
      <c r="G560" s="109"/>
      <c r="H560" s="109"/>
      <c r="I560" s="110"/>
      <c r="J560" s="110"/>
      <c r="M560" s="111"/>
      <c r="P560" s="2"/>
      <c r="Q560" s="3"/>
      <c r="R560" s="113"/>
      <c r="S560" s="109"/>
      <c r="T560" s="109"/>
    </row>
    <row r="561" spans="6:20" s="104" customFormat="1" x14ac:dyDescent="0.25">
      <c r="F561" s="109"/>
      <c r="G561" s="109"/>
      <c r="H561" s="109"/>
      <c r="I561" s="110"/>
      <c r="J561" s="110"/>
      <c r="M561" s="111"/>
      <c r="P561" s="2"/>
      <c r="Q561" s="3"/>
      <c r="R561" s="113"/>
      <c r="S561" s="109"/>
      <c r="T561" s="109"/>
    </row>
    <row r="562" spans="6:20" s="104" customFormat="1" x14ac:dyDescent="0.25">
      <c r="F562" s="109"/>
      <c r="G562" s="109"/>
      <c r="H562" s="109"/>
      <c r="I562" s="110"/>
      <c r="J562" s="110"/>
      <c r="M562" s="111"/>
      <c r="P562" s="2"/>
      <c r="Q562" s="3"/>
      <c r="R562" s="113"/>
      <c r="S562" s="109"/>
      <c r="T562" s="109"/>
    </row>
    <row r="563" spans="6:20" s="104" customFormat="1" x14ac:dyDescent="0.25">
      <c r="F563" s="109"/>
      <c r="G563" s="109"/>
      <c r="H563" s="109"/>
      <c r="I563" s="110"/>
      <c r="J563" s="110"/>
      <c r="M563" s="111"/>
      <c r="P563" s="2"/>
      <c r="Q563" s="3"/>
      <c r="R563" s="113"/>
      <c r="S563" s="109"/>
      <c r="T563" s="109"/>
    </row>
    <row r="564" spans="6:20" s="104" customFormat="1" x14ac:dyDescent="0.25">
      <c r="F564" s="109"/>
      <c r="G564" s="109"/>
      <c r="H564" s="109"/>
      <c r="I564" s="110"/>
      <c r="J564" s="110"/>
      <c r="M564" s="111"/>
      <c r="P564" s="2"/>
      <c r="Q564" s="3"/>
      <c r="R564" s="113"/>
      <c r="S564" s="109"/>
      <c r="T564" s="109"/>
    </row>
    <row r="565" spans="6:20" s="104" customFormat="1" x14ac:dyDescent="0.25">
      <c r="F565" s="109"/>
      <c r="G565" s="109"/>
      <c r="H565" s="109"/>
      <c r="I565" s="110"/>
      <c r="J565" s="110"/>
      <c r="M565" s="111"/>
      <c r="P565" s="2"/>
      <c r="Q565" s="3"/>
      <c r="R565" s="113"/>
      <c r="S565" s="109"/>
      <c r="T565" s="109"/>
    </row>
    <row r="566" spans="6:20" s="104" customFormat="1" x14ac:dyDescent="0.25">
      <c r="F566" s="109"/>
      <c r="G566" s="109"/>
      <c r="H566" s="109"/>
      <c r="I566" s="110"/>
      <c r="J566" s="110"/>
      <c r="M566" s="111"/>
      <c r="P566" s="2"/>
      <c r="Q566" s="3"/>
      <c r="R566" s="113"/>
      <c r="S566" s="109"/>
      <c r="T566" s="109"/>
    </row>
    <row r="567" spans="6:20" s="104" customFormat="1" x14ac:dyDescent="0.25">
      <c r="F567" s="109"/>
      <c r="G567" s="109"/>
      <c r="H567" s="109"/>
      <c r="I567" s="110"/>
      <c r="J567" s="110"/>
      <c r="M567" s="111"/>
      <c r="P567" s="2"/>
      <c r="Q567" s="3"/>
      <c r="R567" s="113"/>
      <c r="S567" s="109"/>
      <c r="T567" s="109"/>
    </row>
    <row r="568" spans="6:20" s="104" customFormat="1" x14ac:dyDescent="0.25">
      <c r="F568" s="109"/>
      <c r="G568" s="109"/>
      <c r="H568" s="109"/>
      <c r="I568" s="110"/>
      <c r="J568" s="110"/>
      <c r="M568" s="111"/>
      <c r="P568" s="2"/>
      <c r="Q568" s="3"/>
      <c r="R568" s="113"/>
      <c r="S568" s="109"/>
      <c r="T568" s="109"/>
    </row>
    <row r="569" spans="6:20" s="104" customFormat="1" x14ac:dyDescent="0.25">
      <c r="F569" s="109"/>
      <c r="G569" s="109"/>
      <c r="H569" s="109"/>
      <c r="I569" s="110"/>
      <c r="J569" s="110"/>
      <c r="M569" s="111"/>
      <c r="P569" s="2"/>
      <c r="Q569" s="3"/>
      <c r="R569" s="113"/>
      <c r="S569" s="109"/>
      <c r="T569" s="109"/>
    </row>
    <row r="570" spans="6:20" s="104" customFormat="1" x14ac:dyDescent="0.25">
      <c r="F570" s="109"/>
      <c r="G570" s="109"/>
      <c r="H570" s="109"/>
      <c r="I570" s="110"/>
      <c r="J570" s="110"/>
      <c r="M570" s="111"/>
      <c r="P570" s="2"/>
      <c r="Q570" s="3"/>
      <c r="R570" s="113"/>
      <c r="S570" s="109"/>
      <c r="T570" s="109"/>
    </row>
    <row r="571" spans="6:20" s="104" customFormat="1" x14ac:dyDescent="0.25">
      <c r="F571" s="109"/>
      <c r="G571" s="109"/>
      <c r="H571" s="109"/>
      <c r="I571" s="110"/>
      <c r="J571" s="110"/>
      <c r="M571" s="111"/>
      <c r="P571" s="2"/>
      <c r="Q571" s="3"/>
      <c r="R571" s="113"/>
      <c r="S571" s="109"/>
      <c r="T571" s="109"/>
    </row>
    <row r="572" spans="6:20" s="104" customFormat="1" x14ac:dyDescent="0.25">
      <c r="F572" s="109"/>
      <c r="G572" s="109"/>
      <c r="H572" s="109"/>
      <c r="I572" s="110"/>
      <c r="J572" s="110"/>
      <c r="M572" s="111"/>
      <c r="P572" s="2"/>
      <c r="Q572" s="3"/>
      <c r="R572" s="113"/>
      <c r="S572" s="109"/>
      <c r="T572" s="109"/>
    </row>
    <row r="573" spans="6:20" s="104" customFormat="1" x14ac:dyDescent="0.25">
      <c r="F573" s="109"/>
      <c r="G573" s="109"/>
      <c r="H573" s="109"/>
      <c r="I573" s="110"/>
      <c r="J573" s="110"/>
      <c r="M573" s="111"/>
      <c r="P573" s="2"/>
      <c r="Q573" s="3"/>
      <c r="R573" s="113"/>
      <c r="S573" s="109"/>
      <c r="T573" s="109"/>
    </row>
    <row r="574" spans="6:20" s="104" customFormat="1" x14ac:dyDescent="0.25">
      <c r="F574" s="109"/>
      <c r="G574" s="109"/>
      <c r="H574" s="109"/>
      <c r="I574" s="110"/>
      <c r="J574" s="110"/>
      <c r="M574" s="111"/>
      <c r="P574" s="2"/>
      <c r="Q574" s="3"/>
      <c r="R574" s="113"/>
      <c r="S574" s="109"/>
      <c r="T574" s="109"/>
    </row>
    <row r="575" spans="6:20" s="104" customFormat="1" x14ac:dyDescent="0.25">
      <c r="F575" s="109"/>
      <c r="G575" s="109"/>
      <c r="H575" s="109"/>
      <c r="I575" s="110"/>
      <c r="J575" s="110"/>
      <c r="M575" s="111"/>
      <c r="P575" s="2"/>
      <c r="Q575" s="3"/>
      <c r="R575" s="113"/>
      <c r="S575" s="109"/>
      <c r="T575" s="109"/>
    </row>
    <row r="576" spans="6:20" s="104" customFormat="1" x14ac:dyDescent="0.25">
      <c r="F576" s="109"/>
      <c r="G576" s="109"/>
      <c r="H576" s="109"/>
      <c r="I576" s="110"/>
      <c r="J576" s="110"/>
      <c r="M576" s="111"/>
      <c r="P576" s="2"/>
      <c r="Q576" s="3"/>
      <c r="R576" s="113"/>
      <c r="S576" s="109"/>
      <c r="T576" s="109"/>
    </row>
    <row r="577" spans="6:20" s="104" customFormat="1" x14ac:dyDescent="0.25">
      <c r="F577" s="109"/>
      <c r="G577" s="109"/>
      <c r="H577" s="109"/>
      <c r="I577" s="110"/>
      <c r="J577" s="110"/>
      <c r="M577" s="111"/>
      <c r="P577" s="2"/>
      <c r="Q577" s="3"/>
      <c r="R577" s="113"/>
      <c r="S577" s="109"/>
      <c r="T577" s="109"/>
    </row>
    <row r="578" spans="6:20" s="104" customFormat="1" x14ac:dyDescent="0.25">
      <c r="F578" s="109"/>
      <c r="G578" s="109"/>
      <c r="H578" s="109"/>
      <c r="I578" s="110"/>
      <c r="J578" s="110"/>
      <c r="M578" s="111"/>
      <c r="P578" s="2"/>
      <c r="Q578" s="3"/>
      <c r="R578" s="113"/>
      <c r="S578" s="109"/>
      <c r="T578" s="109"/>
    </row>
    <row r="579" spans="6:20" s="104" customFormat="1" x14ac:dyDescent="0.25">
      <c r="F579" s="109"/>
      <c r="G579" s="109"/>
      <c r="H579" s="109"/>
      <c r="I579" s="110"/>
      <c r="J579" s="110"/>
      <c r="M579" s="111"/>
      <c r="P579" s="2"/>
      <c r="Q579" s="3"/>
      <c r="R579" s="113"/>
      <c r="S579" s="109"/>
      <c r="T579" s="109"/>
    </row>
    <row r="580" spans="6:20" s="104" customFormat="1" x14ac:dyDescent="0.25">
      <c r="F580" s="109"/>
      <c r="G580" s="109"/>
      <c r="H580" s="109"/>
      <c r="I580" s="110"/>
      <c r="J580" s="110"/>
      <c r="M580" s="111"/>
      <c r="P580" s="2"/>
      <c r="Q580" s="3"/>
      <c r="R580" s="113"/>
      <c r="S580" s="109"/>
      <c r="T580" s="109"/>
    </row>
    <row r="581" spans="6:20" s="104" customFormat="1" x14ac:dyDescent="0.25">
      <c r="F581" s="109"/>
      <c r="G581" s="109"/>
      <c r="H581" s="109"/>
      <c r="I581" s="110"/>
      <c r="J581" s="110"/>
      <c r="M581" s="111"/>
      <c r="P581" s="2"/>
      <c r="Q581" s="3"/>
      <c r="R581" s="113"/>
      <c r="S581" s="109"/>
      <c r="T581" s="109"/>
    </row>
    <row r="582" spans="6:20" s="104" customFormat="1" x14ac:dyDescent="0.25">
      <c r="F582" s="109"/>
      <c r="G582" s="109"/>
      <c r="H582" s="109"/>
      <c r="I582" s="110"/>
      <c r="J582" s="110"/>
      <c r="M582" s="111"/>
      <c r="P582" s="2"/>
      <c r="Q582" s="3"/>
      <c r="R582" s="113"/>
      <c r="S582" s="109"/>
      <c r="T582" s="109"/>
    </row>
    <row r="583" spans="6:20" s="104" customFormat="1" x14ac:dyDescent="0.25">
      <c r="F583" s="109"/>
      <c r="G583" s="109"/>
      <c r="H583" s="109"/>
      <c r="I583" s="110"/>
      <c r="J583" s="110"/>
      <c r="M583" s="111"/>
      <c r="P583" s="2"/>
      <c r="Q583" s="3"/>
      <c r="R583" s="113"/>
      <c r="S583" s="109"/>
      <c r="T583" s="109"/>
    </row>
    <row r="584" spans="6:20" s="104" customFormat="1" x14ac:dyDescent="0.25">
      <c r="F584" s="109"/>
      <c r="G584" s="109"/>
      <c r="H584" s="109"/>
      <c r="I584" s="110"/>
      <c r="J584" s="110"/>
      <c r="M584" s="111"/>
      <c r="P584" s="2"/>
      <c r="Q584" s="3"/>
      <c r="R584" s="113"/>
      <c r="S584" s="109"/>
      <c r="T584" s="109"/>
    </row>
    <row r="585" spans="6:20" s="104" customFormat="1" x14ac:dyDescent="0.25">
      <c r="F585" s="109"/>
      <c r="G585" s="109"/>
      <c r="H585" s="109"/>
      <c r="I585" s="110"/>
      <c r="J585" s="110"/>
      <c r="M585" s="111"/>
      <c r="P585" s="2"/>
      <c r="Q585" s="3"/>
      <c r="R585" s="113"/>
      <c r="S585" s="109"/>
      <c r="T585" s="109"/>
    </row>
    <row r="586" spans="6:20" s="104" customFormat="1" x14ac:dyDescent="0.25">
      <c r="F586" s="109"/>
      <c r="G586" s="109"/>
      <c r="H586" s="109"/>
      <c r="I586" s="110"/>
      <c r="J586" s="110"/>
      <c r="M586" s="111"/>
      <c r="P586" s="2"/>
      <c r="Q586" s="3"/>
      <c r="R586" s="113"/>
      <c r="S586" s="109"/>
      <c r="T586" s="109"/>
    </row>
    <row r="587" spans="6:20" s="104" customFormat="1" x14ac:dyDescent="0.25">
      <c r="F587" s="109"/>
      <c r="G587" s="109"/>
      <c r="H587" s="109"/>
      <c r="I587" s="110"/>
      <c r="J587" s="110"/>
      <c r="M587" s="111"/>
      <c r="P587" s="2"/>
      <c r="Q587" s="3"/>
      <c r="R587" s="113"/>
      <c r="S587" s="109"/>
      <c r="T587" s="109"/>
    </row>
    <row r="588" spans="6:20" s="104" customFormat="1" x14ac:dyDescent="0.25">
      <c r="F588" s="109"/>
      <c r="G588" s="109"/>
      <c r="H588" s="109"/>
      <c r="I588" s="110"/>
      <c r="J588" s="110"/>
      <c r="M588" s="111"/>
      <c r="P588" s="2"/>
      <c r="Q588" s="3"/>
      <c r="R588" s="113"/>
      <c r="S588" s="109"/>
      <c r="T588" s="109"/>
    </row>
    <row r="589" spans="6:20" s="104" customFormat="1" x14ac:dyDescent="0.25">
      <c r="F589" s="109"/>
      <c r="G589" s="109"/>
      <c r="H589" s="109"/>
      <c r="I589" s="110"/>
      <c r="J589" s="110"/>
      <c r="M589" s="111"/>
      <c r="P589" s="2"/>
      <c r="Q589" s="3"/>
      <c r="R589" s="113"/>
      <c r="S589" s="109"/>
      <c r="T589" s="109"/>
    </row>
    <row r="590" spans="6:20" s="104" customFormat="1" x14ac:dyDescent="0.25">
      <c r="F590" s="109"/>
      <c r="G590" s="109"/>
      <c r="H590" s="109"/>
      <c r="I590" s="110"/>
      <c r="J590" s="110"/>
      <c r="M590" s="111"/>
      <c r="P590" s="2"/>
      <c r="Q590" s="3"/>
      <c r="R590" s="113"/>
      <c r="S590" s="109"/>
      <c r="T590" s="109"/>
    </row>
    <row r="591" spans="6:20" s="104" customFormat="1" x14ac:dyDescent="0.25">
      <c r="F591" s="109"/>
      <c r="G591" s="109"/>
      <c r="H591" s="109"/>
      <c r="I591" s="110"/>
      <c r="J591" s="110"/>
      <c r="M591" s="111"/>
      <c r="P591" s="2"/>
      <c r="Q591" s="3"/>
      <c r="R591" s="113"/>
      <c r="S591" s="109"/>
      <c r="T591" s="109"/>
    </row>
    <row r="592" spans="6:20" s="104" customFormat="1" x14ac:dyDescent="0.25">
      <c r="F592" s="109"/>
      <c r="G592" s="109"/>
      <c r="H592" s="109"/>
      <c r="I592" s="110"/>
      <c r="J592" s="110"/>
      <c r="M592" s="111"/>
      <c r="P592" s="2"/>
      <c r="Q592" s="3"/>
      <c r="R592" s="113"/>
      <c r="S592" s="109"/>
      <c r="T592" s="109"/>
    </row>
    <row r="593" spans="6:20" s="104" customFormat="1" x14ac:dyDescent="0.25">
      <c r="F593" s="109"/>
      <c r="G593" s="109"/>
      <c r="H593" s="109"/>
      <c r="I593" s="110"/>
      <c r="J593" s="110"/>
      <c r="M593" s="111"/>
      <c r="P593" s="2"/>
      <c r="Q593" s="3"/>
      <c r="R593" s="113"/>
      <c r="S593" s="109"/>
      <c r="T593" s="109"/>
    </row>
    <row r="594" spans="6:20" s="104" customFormat="1" x14ac:dyDescent="0.25">
      <c r="F594" s="109"/>
      <c r="G594" s="109"/>
      <c r="H594" s="109"/>
      <c r="I594" s="110"/>
      <c r="J594" s="110"/>
      <c r="M594" s="111"/>
      <c r="P594" s="2"/>
      <c r="Q594" s="3"/>
      <c r="R594" s="113"/>
      <c r="S594" s="109"/>
      <c r="T594" s="109"/>
    </row>
    <row r="595" spans="6:20" s="104" customFormat="1" x14ac:dyDescent="0.25">
      <c r="F595" s="109"/>
      <c r="G595" s="109"/>
      <c r="H595" s="109"/>
      <c r="I595" s="110"/>
      <c r="J595" s="110"/>
      <c r="M595" s="111"/>
      <c r="P595" s="2"/>
      <c r="Q595" s="3"/>
      <c r="R595" s="113"/>
      <c r="S595" s="109"/>
      <c r="T595" s="109"/>
    </row>
    <row r="596" spans="6:20" s="104" customFormat="1" x14ac:dyDescent="0.25">
      <c r="F596" s="109"/>
      <c r="G596" s="109"/>
      <c r="H596" s="109"/>
      <c r="I596" s="110"/>
      <c r="J596" s="110"/>
      <c r="M596" s="111"/>
      <c r="P596" s="2"/>
      <c r="Q596" s="3"/>
      <c r="R596" s="113"/>
      <c r="S596" s="109"/>
      <c r="T596" s="109"/>
    </row>
    <row r="597" spans="6:20" s="104" customFormat="1" x14ac:dyDescent="0.25">
      <c r="F597" s="109"/>
      <c r="G597" s="109"/>
      <c r="H597" s="109"/>
      <c r="I597" s="110"/>
      <c r="J597" s="110"/>
      <c r="M597" s="111"/>
      <c r="P597" s="2"/>
      <c r="Q597" s="3"/>
      <c r="R597" s="113"/>
      <c r="S597" s="109"/>
      <c r="T597" s="109"/>
    </row>
    <row r="598" spans="6:20" s="104" customFormat="1" x14ac:dyDescent="0.25">
      <c r="F598" s="109"/>
      <c r="G598" s="109"/>
      <c r="H598" s="109"/>
      <c r="I598" s="110"/>
      <c r="J598" s="110"/>
      <c r="M598" s="111"/>
      <c r="P598" s="2"/>
      <c r="Q598" s="3"/>
      <c r="R598" s="113"/>
      <c r="S598" s="109"/>
      <c r="T598" s="109"/>
    </row>
    <row r="599" spans="6:20" s="104" customFormat="1" x14ac:dyDescent="0.25">
      <c r="F599" s="109"/>
      <c r="G599" s="109"/>
      <c r="H599" s="109"/>
      <c r="I599" s="110"/>
      <c r="J599" s="110"/>
      <c r="M599" s="111"/>
      <c r="P599" s="2"/>
      <c r="Q599" s="3"/>
      <c r="R599" s="113"/>
      <c r="S599" s="109"/>
      <c r="T599" s="109"/>
    </row>
    <row r="600" spans="6:20" s="104" customFormat="1" x14ac:dyDescent="0.25">
      <c r="F600" s="109"/>
      <c r="G600" s="109"/>
      <c r="H600" s="109"/>
      <c r="I600" s="110"/>
      <c r="J600" s="110"/>
      <c r="M600" s="111"/>
      <c r="P600" s="2"/>
      <c r="Q600" s="3"/>
      <c r="R600" s="113"/>
      <c r="S600" s="109"/>
      <c r="T600" s="109"/>
    </row>
    <row r="601" spans="6:20" s="104" customFormat="1" x14ac:dyDescent="0.25">
      <c r="F601" s="109"/>
      <c r="G601" s="109"/>
      <c r="H601" s="109"/>
      <c r="I601" s="110"/>
      <c r="J601" s="110"/>
      <c r="M601" s="111"/>
      <c r="P601" s="2"/>
      <c r="Q601" s="3"/>
      <c r="R601" s="113"/>
      <c r="S601" s="109"/>
      <c r="T601" s="109"/>
    </row>
    <row r="602" spans="6:20" s="104" customFormat="1" x14ac:dyDescent="0.25">
      <c r="F602" s="109"/>
      <c r="G602" s="109"/>
      <c r="H602" s="109"/>
      <c r="I602" s="110"/>
      <c r="J602" s="110"/>
      <c r="M602" s="111"/>
      <c r="P602" s="2"/>
      <c r="Q602" s="3"/>
      <c r="R602" s="113"/>
      <c r="S602" s="109"/>
      <c r="T602" s="109"/>
    </row>
    <row r="603" spans="6:20" s="104" customFormat="1" x14ac:dyDescent="0.25">
      <c r="F603" s="109"/>
      <c r="G603" s="109"/>
      <c r="H603" s="109"/>
      <c r="I603" s="110"/>
      <c r="J603" s="110"/>
      <c r="M603" s="111"/>
      <c r="P603" s="2"/>
      <c r="Q603" s="3"/>
      <c r="R603" s="113"/>
      <c r="S603" s="109"/>
      <c r="T603" s="109"/>
    </row>
    <row r="604" spans="6:20" s="104" customFormat="1" x14ac:dyDescent="0.25">
      <c r="F604" s="109"/>
      <c r="G604" s="109"/>
      <c r="H604" s="109"/>
      <c r="I604" s="110"/>
      <c r="J604" s="110"/>
      <c r="M604" s="111"/>
      <c r="P604" s="2"/>
      <c r="Q604" s="3"/>
      <c r="R604" s="113"/>
      <c r="S604" s="109"/>
      <c r="T604" s="109"/>
    </row>
    <row r="605" spans="6:20" s="104" customFormat="1" x14ac:dyDescent="0.25">
      <c r="F605" s="109"/>
      <c r="G605" s="109"/>
      <c r="H605" s="109"/>
      <c r="I605" s="110"/>
      <c r="J605" s="110"/>
      <c r="M605" s="111"/>
      <c r="P605" s="2"/>
      <c r="Q605" s="3"/>
      <c r="R605" s="113"/>
      <c r="S605" s="109"/>
      <c r="T605" s="109"/>
    </row>
    <row r="606" spans="6:20" s="104" customFormat="1" x14ac:dyDescent="0.25">
      <c r="F606" s="109"/>
      <c r="G606" s="109"/>
      <c r="H606" s="109"/>
      <c r="I606" s="110"/>
      <c r="J606" s="110"/>
      <c r="M606" s="111"/>
      <c r="P606" s="2"/>
      <c r="Q606" s="3"/>
      <c r="R606" s="113"/>
      <c r="S606" s="109"/>
      <c r="T606" s="109"/>
    </row>
    <row r="607" spans="6:20" s="104" customFormat="1" x14ac:dyDescent="0.25">
      <c r="F607" s="109"/>
      <c r="G607" s="109"/>
      <c r="H607" s="109"/>
      <c r="I607" s="110"/>
      <c r="J607" s="110"/>
      <c r="M607" s="111"/>
      <c r="P607" s="2"/>
      <c r="Q607" s="3"/>
      <c r="R607" s="113"/>
      <c r="S607" s="109"/>
      <c r="T607" s="109"/>
    </row>
    <row r="608" spans="6:20" s="104" customFormat="1" x14ac:dyDescent="0.25">
      <c r="F608" s="109"/>
      <c r="G608" s="109"/>
      <c r="H608" s="109"/>
      <c r="I608" s="110"/>
      <c r="J608" s="110"/>
      <c r="M608" s="111"/>
      <c r="P608" s="2"/>
      <c r="Q608" s="3"/>
      <c r="R608" s="113"/>
      <c r="S608" s="109"/>
      <c r="T608" s="109"/>
    </row>
    <row r="609" spans="6:20" s="104" customFormat="1" x14ac:dyDescent="0.25">
      <c r="F609" s="109"/>
      <c r="G609" s="109"/>
      <c r="H609" s="109"/>
      <c r="I609" s="110"/>
      <c r="J609" s="110"/>
      <c r="M609" s="111"/>
      <c r="P609" s="2"/>
      <c r="Q609" s="3"/>
      <c r="R609" s="113"/>
      <c r="S609" s="109"/>
      <c r="T609" s="109"/>
    </row>
    <row r="610" spans="6:20" s="104" customFormat="1" x14ac:dyDescent="0.25">
      <c r="F610" s="109"/>
      <c r="G610" s="109"/>
      <c r="H610" s="109"/>
      <c r="I610" s="110"/>
      <c r="J610" s="110"/>
      <c r="M610" s="111"/>
      <c r="P610" s="2"/>
      <c r="Q610" s="3"/>
      <c r="R610" s="113"/>
      <c r="S610" s="109"/>
      <c r="T610" s="109"/>
    </row>
    <row r="611" spans="6:20" s="104" customFormat="1" x14ac:dyDescent="0.25">
      <c r="F611" s="109"/>
      <c r="G611" s="109"/>
      <c r="H611" s="109"/>
      <c r="I611" s="110"/>
      <c r="J611" s="110"/>
      <c r="M611" s="111"/>
      <c r="P611" s="2"/>
      <c r="Q611" s="3"/>
      <c r="R611" s="113"/>
      <c r="S611" s="109"/>
      <c r="T611" s="109"/>
    </row>
    <row r="612" spans="6:20" s="104" customFormat="1" x14ac:dyDescent="0.25">
      <c r="F612" s="109"/>
      <c r="G612" s="109"/>
      <c r="H612" s="109"/>
      <c r="I612" s="110"/>
      <c r="J612" s="110"/>
      <c r="M612" s="111"/>
      <c r="P612" s="2"/>
      <c r="Q612" s="3"/>
      <c r="R612" s="113"/>
      <c r="S612" s="109"/>
      <c r="T612" s="109"/>
    </row>
    <row r="613" spans="6:20" s="104" customFormat="1" x14ac:dyDescent="0.25">
      <c r="F613" s="109"/>
      <c r="G613" s="109"/>
      <c r="H613" s="109"/>
      <c r="I613" s="110"/>
      <c r="J613" s="110"/>
      <c r="M613" s="111"/>
      <c r="P613" s="2"/>
      <c r="Q613" s="3"/>
      <c r="R613" s="113"/>
      <c r="S613" s="109"/>
      <c r="T613" s="109"/>
    </row>
    <row r="614" spans="6:20" s="104" customFormat="1" x14ac:dyDescent="0.25">
      <c r="F614" s="109"/>
      <c r="G614" s="109"/>
      <c r="H614" s="109"/>
      <c r="I614" s="110"/>
      <c r="J614" s="110"/>
      <c r="M614" s="111"/>
      <c r="P614" s="2"/>
      <c r="Q614" s="3"/>
      <c r="R614" s="113"/>
      <c r="S614" s="109"/>
      <c r="T614" s="109"/>
    </row>
    <row r="615" spans="6:20" s="104" customFormat="1" x14ac:dyDescent="0.25">
      <c r="F615" s="109"/>
      <c r="G615" s="109"/>
      <c r="H615" s="109"/>
      <c r="I615" s="110"/>
      <c r="J615" s="110"/>
      <c r="M615" s="111"/>
      <c r="P615" s="2"/>
      <c r="Q615" s="3"/>
      <c r="R615" s="113"/>
      <c r="S615" s="109"/>
      <c r="T615" s="109"/>
    </row>
    <row r="616" spans="6:20" s="104" customFormat="1" x14ac:dyDescent="0.25">
      <c r="F616" s="109"/>
      <c r="G616" s="109"/>
      <c r="H616" s="109"/>
      <c r="I616" s="110"/>
      <c r="J616" s="110"/>
      <c r="M616" s="111"/>
      <c r="P616" s="2"/>
      <c r="Q616" s="3"/>
      <c r="R616" s="113"/>
      <c r="S616" s="109"/>
      <c r="T616" s="109"/>
    </row>
    <row r="617" spans="6:20" s="104" customFormat="1" x14ac:dyDescent="0.25">
      <c r="F617" s="109"/>
      <c r="G617" s="109"/>
      <c r="H617" s="109"/>
      <c r="I617" s="110"/>
      <c r="J617" s="110"/>
      <c r="M617" s="111"/>
      <c r="P617" s="2"/>
      <c r="Q617" s="3"/>
      <c r="R617" s="113"/>
      <c r="S617" s="109"/>
      <c r="T617" s="109"/>
    </row>
    <row r="618" spans="6:20" s="104" customFormat="1" x14ac:dyDescent="0.25">
      <c r="F618" s="109"/>
      <c r="G618" s="109"/>
      <c r="H618" s="109"/>
      <c r="I618" s="110"/>
      <c r="J618" s="110"/>
      <c r="M618" s="111"/>
      <c r="P618" s="2"/>
      <c r="Q618" s="3"/>
      <c r="R618" s="113"/>
      <c r="S618" s="109"/>
      <c r="T618" s="109"/>
    </row>
    <row r="619" spans="6:20" s="104" customFormat="1" x14ac:dyDescent="0.25">
      <c r="F619" s="109"/>
      <c r="G619" s="109"/>
      <c r="H619" s="109"/>
      <c r="I619" s="110"/>
      <c r="J619" s="110"/>
      <c r="M619" s="111"/>
      <c r="P619" s="2"/>
      <c r="Q619" s="3"/>
      <c r="R619" s="113"/>
      <c r="S619" s="109"/>
      <c r="T619" s="109"/>
    </row>
    <row r="620" spans="6:20" s="104" customFormat="1" x14ac:dyDescent="0.25">
      <c r="F620" s="109"/>
      <c r="G620" s="109"/>
      <c r="H620" s="109"/>
      <c r="I620" s="110"/>
      <c r="J620" s="110"/>
      <c r="M620" s="111"/>
      <c r="P620" s="2"/>
      <c r="Q620" s="3"/>
      <c r="R620" s="113"/>
      <c r="S620" s="109"/>
      <c r="T620" s="109"/>
    </row>
    <row r="621" spans="6:20" s="104" customFormat="1" x14ac:dyDescent="0.25">
      <c r="F621" s="109"/>
      <c r="G621" s="109"/>
      <c r="H621" s="109"/>
      <c r="I621" s="110"/>
      <c r="J621" s="110"/>
      <c r="M621" s="111"/>
      <c r="P621" s="2"/>
      <c r="Q621" s="3"/>
      <c r="R621" s="113"/>
      <c r="S621" s="109"/>
      <c r="T621" s="109"/>
    </row>
    <row r="622" spans="6:20" s="104" customFormat="1" x14ac:dyDescent="0.25">
      <c r="F622" s="109"/>
      <c r="G622" s="109"/>
      <c r="H622" s="109"/>
      <c r="I622" s="110"/>
      <c r="J622" s="110"/>
      <c r="M622" s="111"/>
      <c r="P622" s="2"/>
      <c r="Q622" s="3"/>
      <c r="R622" s="113"/>
      <c r="S622" s="109"/>
      <c r="T622" s="109"/>
    </row>
    <row r="623" spans="6:20" s="104" customFormat="1" x14ac:dyDescent="0.25">
      <c r="F623" s="109"/>
      <c r="G623" s="109"/>
      <c r="H623" s="109"/>
      <c r="I623" s="110"/>
      <c r="J623" s="110"/>
      <c r="M623" s="111"/>
      <c r="P623" s="2"/>
      <c r="Q623" s="3"/>
      <c r="R623" s="113"/>
      <c r="S623" s="109"/>
      <c r="T623" s="109"/>
    </row>
    <row r="624" spans="6:20" s="104" customFormat="1" x14ac:dyDescent="0.25">
      <c r="F624" s="109"/>
      <c r="G624" s="109"/>
      <c r="H624" s="109"/>
      <c r="I624" s="110"/>
      <c r="J624" s="110"/>
      <c r="M624" s="111"/>
      <c r="P624" s="2"/>
      <c r="Q624" s="3"/>
      <c r="R624" s="113"/>
      <c r="S624" s="109"/>
      <c r="T624" s="109"/>
    </row>
    <row r="625" spans="6:20" s="104" customFormat="1" x14ac:dyDescent="0.25">
      <c r="F625" s="109"/>
      <c r="G625" s="109"/>
      <c r="H625" s="109"/>
      <c r="I625" s="110"/>
      <c r="J625" s="110"/>
      <c r="M625" s="111"/>
      <c r="P625" s="2"/>
      <c r="Q625" s="3"/>
      <c r="R625" s="113"/>
      <c r="S625" s="109"/>
      <c r="T625" s="109"/>
    </row>
    <row r="626" spans="6:20" s="104" customFormat="1" x14ac:dyDescent="0.25">
      <c r="F626" s="109"/>
      <c r="G626" s="109"/>
      <c r="H626" s="109"/>
      <c r="I626" s="110"/>
      <c r="J626" s="110"/>
      <c r="M626" s="111"/>
      <c r="P626" s="2"/>
      <c r="Q626" s="3"/>
      <c r="R626" s="113"/>
      <c r="S626" s="109"/>
      <c r="T626" s="109"/>
    </row>
    <row r="627" spans="6:20" s="104" customFormat="1" x14ac:dyDescent="0.25">
      <c r="F627" s="109"/>
      <c r="G627" s="109"/>
      <c r="H627" s="109"/>
      <c r="I627" s="110"/>
      <c r="J627" s="110"/>
      <c r="M627" s="111"/>
      <c r="P627" s="2"/>
      <c r="Q627" s="3"/>
      <c r="R627" s="113"/>
      <c r="S627" s="109"/>
      <c r="T627" s="109"/>
    </row>
    <row r="628" spans="6:20" s="104" customFormat="1" x14ac:dyDescent="0.25">
      <c r="F628" s="109"/>
      <c r="G628" s="109"/>
      <c r="H628" s="109"/>
      <c r="I628" s="110"/>
      <c r="J628" s="110"/>
      <c r="M628" s="111"/>
      <c r="P628" s="2"/>
      <c r="Q628" s="3"/>
      <c r="R628" s="113"/>
      <c r="S628" s="109"/>
      <c r="T628" s="109"/>
    </row>
    <row r="629" spans="6:20" s="104" customFormat="1" x14ac:dyDescent="0.25">
      <c r="F629" s="109"/>
      <c r="G629" s="109"/>
      <c r="H629" s="109"/>
      <c r="I629" s="110"/>
      <c r="J629" s="110"/>
      <c r="M629" s="111"/>
      <c r="P629" s="2"/>
      <c r="Q629" s="3"/>
      <c r="R629" s="113"/>
      <c r="S629" s="109"/>
      <c r="T629" s="109"/>
    </row>
    <row r="630" spans="6:20" s="104" customFormat="1" x14ac:dyDescent="0.25">
      <c r="F630" s="109"/>
      <c r="G630" s="109"/>
      <c r="H630" s="109"/>
      <c r="I630" s="110"/>
      <c r="J630" s="110"/>
      <c r="M630" s="111"/>
      <c r="P630" s="2"/>
      <c r="Q630" s="3"/>
      <c r="R630" s="113"/>
      <c r="S630" s="109"/>
      <c r="T630" s="109"/>
    </row>
    <row r="631" spans="6:20" s="104" customFormat="1" x14ac:dyDescent="0.25">
      <c r="F631" s="109"/>
      <c r="G631" s="109"/>
      <c r="H631" s="109"/>
      <c r="I631" s="110"/>
      <c r="J631" s="110"/>
      <c r="M631" s="111"/>
      <c r="P631" s="2"/>
      <c r="Q631" s="3"/>
      <c r="R631" s="113"/>
      <c r="S631" s="109"/>
      <c r="T631" s="109"/>
    </row>
    <row r="632" spans="6:20" s="104" customFormat="1" x14ac:dyDescent="0.25">
      <c r="F632" s="109"/>
      <c r="G632" s="109"/>
      <c r="H632" s="109"/>
      <c r="I632" s="110"/>
      <c r="J632" s="110"/>
      <c r="M632" s="111"/>
      <c r="P632" s="2"/>
      <c r="Q632" s="3"/>
      <c r="R632" s="113"/>
      <c r="S632" s="109"/>
      <c r="T632" s="109"/>
    </row>
    <row r="633" spans="6:20" s="104" customFormat="1" x14ac:dyDescent="0.25">
      <c r="F633" s="109"/>
      <c r="G633" s="109"/>
      <c r="H633" s="109"/>
      <c r="I633" s="110"/>
      <c r="J633" s="110"/>
      <c r="M633" s="111"/>
      <c r="P633" s="2"/>
      <c r="Q633" s="3"/>
      <c r="R633" s="113"/>
      <c r="S633" s="109"/>
      <c r="T633" s="109"/>
    </row>
    <row r="634" spans="6:20" s="104" customFormat="1" x14ac:dyDescent="0.25">
      <c r="F634" s="109"/>
      <c r="G634" s="109"/>
      <c r="H634" s="109"/>
      <c r="I634" s="110"/>
      <c r="J634" s="110"/>
      <c r="M634" s="111"/>
      <c r="P634" s="2"/>
      <c r="Q634" s="3"/>
      <c r="R634" s="113"/>
      <c r="S634" s="109"/>
      <c r="T634" s="109"/>
    </row>
    <row r="635" spans="6:20" s="104" customFormat="1" x14ac:dyDescent="0.25">
      <c r="F635" s="109"/>
      <c r="G635" s="109"/>
      <c r="H635" s="109"/>
      <c r="I635" s="110"/>
      <c r="J635" s="110"/>
      <c r="M635" s="111"/>
      <c r="P635" s="2"/>
      <c r="Q635" s="3"/>
      <c r="R635" s="113"/>
      <c r="S635" s="109"/>
      <c r="T635" s="109"/>
    </row>
    <row r="636" spans="6:20" s="104" customFormat="1" x14ac:dyDescent="0.25">
      <c r="F636" s="109"/>
      <c r="G636" s="109"/>
      <c r="H636" s="109"/>
      <c r="I636" s="110"/>
      <c r="J636" s="110"/>
      <c r="M636" s="111"/>
      <c r="P636" s="2"/>
      <c r="Q636" s="3"/>
      <c r="R636" s="113"/>
      <c r="S636" s="109"/>
      <c r="T636" s="109"/>
    </row>
    <row r="637" spans="6:20" s="104" customFormat="1" x14ac:dyDescent="0.25">
      <c r="F637" s="109"/>
      <c r="G637" s="109"/>
      <c r="H637" s="109"/>
      <c r="I637" s="110"/>
      <c r="J637" s="110"/>
      <c r="M637" s="111"/>
      <c r="P637" s="2"/>
      <c r="Q637" s="3"/>
      <c r="R637" s="113"/>
      <c r="S637" s="109"/>
      <c r="T637" s="109"/>
    </row>
    <row r="638" spans="6:20" s="104" customFormat="1" x14ac:dyDescent="0.25">
      <c r="F638" s="109"/>
      <c r="G638" s="109"/>
      <c r="H638" s="109"/>
      <c r="I638" s="110"/>
      <c r="J638" s="110"/>
      <c r="M638" s="111"/>
      <c r="P638" s="2"/>
      <c r="Q638" s="3"/>
      <c r="R638" s="113"/>
      <c r="S638" s="109"/>
      <c r="T638" s="109"/>
    </row>
    <row r="639" spans="6:20" s="104" customFormat="1" x14ac:dyDescent="0.25">
      <c r="F639" s="109"/>
      <c r="G639" s="109"/>
      <c r="H639" s="109"/>
      <c r="I639" s="110"/>
      <c r="J639" s="110"/>
      <c r="M639" s="111"/>
      <c r="P639" s="2"/>
      <c r="Q639" s="3"/>
      <c r="R639" s="113"/>
      <c r="S639" s="109"/>
      <c r="T639" s="109"/>
    </row>
    <row r="640" spans="6:20" s="104" customFormat="1" x14ac:dyDescent="0.25">
      <c r="F640" s="109"/>
      <c r="G640" s="109"/>
      <c r="H640" s="109"/>
      <c r="I640" s="110"/>
      <c r="J640" s="110"/>
      <c r="M640" s="111"/>
      <c r="P640" s="2"/>
      <c r="Q640" s="3"/>
      <c r="R640" s="113"/>
      <c r="S640" s="109"/>
      <c r="T640" s="109"/>
    </row>
    <row r="641" spans="6:20" s="104" customFormat="1" x14ac:dyDescent="0.25">
      <c r="F641" s="109"/>
      <c r="G641" s="109"/>
      <c r="H641" s="109"/>
      <c r="I641" s="110"/>
      <c r="J641" s="110"/>
      <c r="M641" s="111"/>
      <c r="P641" s="2"/>
      <c r="Q641" s="3"/>
      <c r="R641" s="113"/>
      <c r="S641" s="109"/>
      <c r="T641" s="109"/>
    </row>
    <row r="642" spans="6:20" s="104" customFormat="1" x14ac:dyDescent="0.25">
      <c r="F642" s="109"/>
      <c r="G642" s="109"/>
      <c r="H642" s="109"/>
      <c r="I642" s="110"/>
      <c r="J642" s="110"/>
      <c r="M642" s="111"/>
      <c r="P642" s="2"/>
      <c r="Q642" s="3"/>
      <c r="R642" s="113"/>
      <c r="S642" s="109"/>
      <c r="T642" s="109"/>
    </row>
    <row r="643" spans="6:20" s="104" customFormat="1" x14ac:dyDescent="0.25">
      <c r="F643" s="109"/>
      <c r="G643" s="109"/>
      <c r="H643" s="109"/>
      <c r="I643" s="110"/>
      <c r="J643" s="110"/>
      <c r="M643" s="111"/>
      <c r="P643" s="2"/>
      <c r="Q643" s="3"/>
      <c r="R643" s="113"/>
      <c r="S643" s="109"/>
      <c r="T643" s="109"/>
    </row>
    <row r="644" spans="6:20" s="104" customFormat="1" x14ac:dyDescent="0.25">
      <c r="F644" s="109"/>
      <c r="G644" s="109"/>
      <c r="H644" s="109"/>
      <c r="I644" s="110"/>
      <c r="J644" s="110"/>
      <c r="M644" s="111"/>
      <c r="P644" s="2"/>
      <c r="Q644" s="3"/>
      <c r="R644" s="113"/>
      <c r="S644" s="109"/>
      <c r="T644" s="109"/>
    </row>
    <row r="645" spans="6:20" s="104" customFormat="1" x14ac:dyDescent="0.25">
      <c r="F645" s="109"/>
      <c r="G645" s="109"/>
      <c r="H645" s="109"/>
      <c r="I645" s="110"/>
      <c r="J645" s="110"/>
      <c r="M645" s="111"/>
      <c r="P645" s="2"/>
      <c r="Q645" s="3"/>
      <c r="R645" s="113"/>
      <c r="S645" s="109"/>
      <c r="T645" s="109"/>
    </row>
    <row r="646" spans="6:20" s="104" customFormat="1" x14ac:dyDescent="0.25">
      <c r="F646" s="109"/>
      <c r="G646" s="109"/>
      <c r="H646" s="109"/>
      <c r="I646" s="110"/>
      <c r="J646" s="110"/>
      <c r="M646" s="111"/>
      <c r="P646" s="2"/>
      <c r="Q646" s="3"/>
      <c r="R646" s="113"/>
      <c r="S646" s="109"/>
      <c r="T646" s="109"/>
    </row>
    <row r="647" spans="6:20" s="104" customFormat="1" x14ac:dyDescent="0.25">
      <c r="F647" s="109"/>
      <c r="G647" s="109"/>
      <c r="H647" s="109"/>
      <c r="I647" s="110"/>
      <c r="J647" s="110"/>
      <c r="M647" s="111"/>
      <c r="P647" s="2"/>
      <c r="Q647" s="3"/>
      <c r="R647" s="113"/>
      <c r="S647" s="109"/>
      <c r="T647" s="109"/>
    </row>
    <row r="648" spans="6:20" s="104" customFormat="1" x14ac:dyDescent="0.25">
      <c r="F648" s="109"/>
      <c r="G648" s="109"/>
      <c r="H648" s="109"/>
      <c r="I648" s="110"/>
      <c r="J648" s="110"/>
      <c r="M648" s="111"/>
      <c r="P648" s="2"/>
      <c r="Q648" s="3"/>
      <c r="R648" s="113"/>
      <c r="S648" s="109"/>
      <c r="T648" s="109"/>
    </row>
    <row r="649" spans="6:20" s="104" customFormat="1" x14ac:dyDescent="0.25">
      <c r="F649" s="109"/>
      <c r="G649" s="109"/>
      <c r="H649" s="109"/>
      <c r="I649" s="110"/>
      <c r="J649" s="110"/>
      <c r="M649" s="111"/>
      <c r="P649" s="2"/>
      <c r="Q649" s="3"/>
      <c r="R649" s="113"/>
      <c r="S649" s="109"/>
      <c r="T649" s="109"/>
    </row>
    <row r="650" spans="6:20" s="104" customFormat="1" x14ac:dyDescent="0.25">
      <c r="F650" s="109"/>
      <c r="G650" s="109"/>
      <c r="H650" s="109"/>
      <c r="I650" s="110"/>
      <c r="J650" s="110"/>
      <c r="M650" s="111"/>
      <c r="P650" s="2"/>
      <c r="Q650" s="3"/>
      <c r="R650" s="113"/>
      <c r="S650" s="109"/>
      <c r="T650" s="109"/>
    </row>
    <row r="651" spans="6:20" s="104" customFormat="1" x14ac:dyDescent="0.25">
      <c r="F651" s="109"/>
      <c r="G651" s="109"/>
      <c r="H651" s="109"/>
      <c r="I651" s="110"/>
      <c r="J651" s="110"/>
      <c r="M651" s="111"/>
      <c r="P651" s="2"/>
      <c r="Q651" s="3"/>
      <c r="R651" s="113"/>
      <c r="S651" s="109"/>
      <c r="T651" s="109"/>
    </row>
    <row r="652" spans="6:20" s="104" customFormat="1" x14ac:dyDescent="0.25">
      <c r="F652" s="109"/>
      <c r="G652" s="109"/>
      <c r="H652" s="109"/>
      <c r="I652" s="110"/>
      <c r="J652" s="110"/>
      <c r="M652" s="111"/>
      <c r="P652" s="2"/>
      <c r="Q652" s="3"/>
      <c r="R652" s="113"/>
      <c r="S652" s="109"/>
      <c r="T652" s="109"/>
    </row>
    <row r="653" spans="6:20" s="104" customFormat="1" x14ac:dyDescent="0.25">
      <c r="F653" s="109"/>
      <c r="G653" s="109"/>
      <c r="H653" s="109"/>
      <c r="I653" s="110"/>
      <c r="J653" s="110"/>
      <c r="M653" s="111"/>
      <c r="P653" s="2"/>
      <c r="Q653" s="3"/>
      <c r="R653" s="113"/>
      <c r="S653" s="109"/>
      <c r="T653" s="109"/>
    </row>
    <row r="654" spans="6:20" s="104" customFormat="1" x14ac:dyDescent="0.25">
      <c r="F654" s="109"/>
      <c r="G654" s="109"/>
      <c r="H654" s="109"/>
      <c r="I654" s="110"/>
      <c r="J654" s="110"/>
      <c r="M654" s="111"/>
      <c r="P654" s="2"/>
      <c r="Q654" s="3"/>
      <c r="R654" s="113"/>
      <c r="S654" s="109"/>
      <c r="T654" s="109"/>
    </row>
    <row r="655" spans="6:20" s="104" customFormat="1" x14ac:dyDescent="0.25">
      <c r="F655" s="109"/>
      <c r="G655" s="109"/>
      <c r="H655" s="109"/>
      <c r="I655" s="110"/>
      <c r="J655" s="110"/>
      <c r="M655" s="111"/>
      <c r="P655" s="2"/>
      <c r="Q655" s="3"/>
      <c r="R655" s="113"/>
      <c r="S655" s="109"/>
      <c r="T655" s="109"/>
    </row>
    <row r="656" spans="6:20" s="104" customFormat="1" x14ac:dyDescent="0.25">
      <c r="F656" s="109"/>
      <c r="G656" s="109"/>
      <c r="H656" s="109"/>
      <c r="I656" s="110"/>
      <c r="J656" s="110"/>
      <c r="M656" s="111"/>
      <c r="P656" s="2"/>
      <c r="Q656" s="3"/>
      <c r="R656" s="113"/>
      <c r="S656" s="109"/>
      <c r="T656" s="109"/>
    </row>
    <row r="657" spans="6:20" s="104" customFormat="1" x14ac:dyDescent="0.25">
      <c r="F657" s="109"/>
      <c r="G657" s="109"/>
      <c r="H657" s="109"/>
      <c r="I657" s="110"/>
      <c r="J657" s="110"/>
      <c r="M657" s="111"/>
      <c r="P657" s="2"/>
      <c r="Q657" s="3"/>
      <c r="R657" s="113"/>
      <c r="S657" s="109"/>
      <c r="T657" s="109"/>
    </row>
    <row r="658" spans="6:20" s="104" customFormat="1" x14ac:dyDescent="0.25">
      <c r="F658" s="109"/>
      <c r="G658" s="109"/>
      <c r="H658" s="109"/>
      <c r="I658" s="110"/>
      <c r="J658" s="110"/>
      <c r="M658" s="111"/>
      <c r="P658" s="2"/>
      <c r="Q658" s="3"/>
      <c r="R658" s="113"/>
      <c r="S658" s="109"/>
      <c r="T658" s="109"/>
    </row>
    <row r="659" spans="6:20" s="104" customFormat="1" x14ac:dyDescent="0.25">
      <c r="F659" s="109"/>
      <c r="G659" s="109"/>
      <c r="H659" s="109"/>
      <c r="I659" s="110"/>
      <c r="J659" s="110"/>
      <c r="M659" s="111"/>
      <c r="P659" s="2"/>
      <c r="Q659" s="3"/>
      <c r="R659" s="113"/>
      <c r="S659" s="109"/>
      <c r="T659" s="109"/>
    </row>
    <row r="660" spans="6:20" s="104" customFormat="1" x14ac:dyDescent="0.25">
      <c r="F660" s="109"/>
      <c r="G660" s="109"/>
      <c r="H660" s="109"/>
      <c r="I660" s="110"/>
      <c r="J660" s="110"/>
      <c r="M660" s="111"/>
      <c r="P660" s="2"/>
      <c r="Q660" s="3"/>
      <c r="R660" s="113"/>
      <c r="S660" s="109"/>
      <c r="T660" s="109"/>
    </row>
    <row r="661" spans="6:20" s="104" customFormat="1" x14ac:dyDescent="0.25">
      <c r="F661" s="109"/>
      <c r="G661" s="109"/>
      <c r="H661" s="109"/>
      <c r="I661" s="110"/>
      <c r="J661" s="110"/>
      <c r="M661" s="111"/>
      <c r="P661" s="2"/>
      <c r="Q661" s="3"/>
      <c r="R661" s="113"/>
      <c r="S661" s="109"/>
      <c r="T661" s="109"/>
    </row>
    <row r="662" spans="6:20" s="104" customFormat="1" x14ac:dyDescent="0.25">
      <c r="F662" s="109"/>
      <c r="G662" s="109"/>
      <c r="H662" s="109"/>
      <c r="I662" s="110"/>
      <c r="J662" s="110"/>
      <c r="M662" s="111"/>
      <c r="P662" s="2"/>
      <c r="Q662" s="3"/>
      <c r="R662" s="113"/>
      <c r="S662" s="109"/>
      <c r="T662" s="109"/>
    </row>
    <row r="663" spans="6:20" s="104" customFormat="1" x14ac:dyDescent="0.25">
      <c r="F663" s="109"/>
      <c r="G663" s="109"/>
      <c r="H663" s="109"/>
      <c r="I663" s="110"/>
      <c r="J663" s="110"/>
      <c r="M663" s="111"/>
      <c r="P663" s="2"/>
      <c r="Q663" s="3"/>
      <c r="R663" s="113"/>
      <c r="S663" s="109"/>
      <c r="T663" s="109"/>
    </row>
    <row r="664" spans="6:20" s="104" customFormat="1" x14ac:dyDescent="0.25">
      <c r="F664" s="109"/>
      <c r="G664" s="109"/>
      <c r="H664" s="109"/>
      <c r="I664" s="110"/>
      <c r="J664" s="110"/>
      <c r="M664" s="111"/>
      <c r="P664" s="2"/>
      <c r="Q664" s="3"/>
      <c r="R664" s="113"/>
      <c r="S664" s="109"/>
      <c r="T664" s="109"/>
    </row>
    <row r="665" spans="6:20" s="104" customFormat="1" x14ac:dyDescent="0.25">
      <c r="F665" s="109"/>
      <c r="G665" s="109"/>
      <c r="H665" s="109"/>
      <c r="I665" s="110"/>
      <c r="J665" s="110"/>
      <c r="M665" s="111"/>
      <c r="P665" s="2"/>
      <c r="Q665" s="3"/>
      <c r="R665" s="113"/>
      <c r="S665" s="109"/>
      <c r="T665" s="109"/>
    </row>
    <row r="666" spans="6:20" s="104" customFormat="1" x14ac:dyDescent="0.25">
      <c r="F666" s="109"/>
      <c r="G666" s="109"/>
      <c r="H666" s="109"/>
      <c r="I666" s="110"/>
      <c r="J666" s="110"/>
      <c r="M666" s="111"/>
      <c r="P666" s="2"/>
      <c r="Q666" s="3"/>
      <c r="R666" s="113"/>
      <c r="S666" s="109"/>
      <c r="T666" s="109"/>
    </row>
    <row r="667" spans="6:20" s="104" customFormat="1" x14ac:dyDescent="0.25">
      <c r="F667" s="109"/>
      <c r="G667" s="109"/>
      <c r="H667" s="109"/>
      <c r="I667" s="110"/>
      <c r="J667" s="110"/>
      <c r="M667" s="111"/>
      <c r="P667" s="2"/>
      <c r="Q667" s="3"/>
      <c r="R667" s="113"/>
      <c r="S667" s="109"/>
      <c r="T667" s="109"/>
    </row>
    <row r="668" spans="6:20" s="104" customFormat="1" x14ac:dyDescent="0.25">
      <c r="F668" s="109"/>
      <c r="G668" s="109"/>
      <c r="H668" s="109"/>
      <c r="I668" s="110"/>
      <c r="J668" s="110"/>
      <c r="M668" s="111"/>
      <c r="P668" s="2"/>
      <c r="Q668" s="3"/>
      <c r="R668" s="113"/>
      <c r="S668" s="109"/>
      <c r="T668" s="109"/>
    </row>
    <row r="669" spans="6:20" s="104" customFormat="1" x14ac:dyDescent="0.25">
      <c r="F669" s="109"/>
      <c r="G669" s="109"/>
      <c r="H669" s="109"/>
      <c r="I669" s="110"/>
      <c r="J669" s="110"/>
      <c r="M669" s="111"/>
      <c r="P669" s="2"/>
      <c r="Q669" s="3"/>
      <c r="R669" s="113"/>
      <c r="S669" s="109"/>
      <c r="T669" s="109"/>
    </row>
    <row r="670" spans="6:20" s="104" customFormat="1" x14ac:dyDescent="0.25">
      <c r="F670" s="109"/>
      <c r="G670" s="109"/>
      <c r="H670" s="109"/>
      <c r="I670" s="110"/>
      <c r="J670" s="110"/>
      <c r="M670" s="111"/>
      <c r="P670" s="2"/>
      <c r="Q670" s="3"/>
      <c r="R670" s="113"/>
      <c r="S670" s="109"/>
      <c r="T670" s="109"/>
    </row>
    <row r="671" spans="6:20" s="104" customFormat="1" x14ac:dyDescent="0.25">
      <c r="F671" s="109"/>
      <c r="G671" s="109"/>
      <c r="H671" s="109"/>
      <c r="I671" s="110"/>
      <c r="J671" s="110"/>
      <c r="M671" s="111"/>
      <c r="P671" s="2"/>
      <c r="Q671" s="3"/>
      <c r="R671" s="113"/>
      <c r="S671" s="109"/>
      <c r="T671" s="109"/>
    </row>
    <row r="672" spans="6:20" s="104" customFormat="1" x14ac:dyDescent="0.25">
      <c r="F672" s="109"/>
      <c r="G672" s="109"/>
      <c r="H672" s="109"/>
      <c r="I672" s="110"/>
      <c r="J672" s="110"/>
      <c r="M672" s="111"/>
      <c r="P672" s="2"/>
      <c r="Q672" s="3"/>
      <c r="R672" s="113"/>
      <c r="S672" s="109"/>
      <c r="T672" s="109"/>
    </row>
    <row r="673" spans="6:20" s="104" customFormat="1" x14ac:dyDescent="0.25">
      <c r="F673" s="109"/>
      <c r="G673" s="109"/>
      <c r="H673" s="109"/>
      <c r="I673" s="110"/>
      <c r="J673" s="110"/>
      <c r="M673" s="111"/>
      <c r="P673" s="2"/>
      <c r="Q673" s="3"/>
      <c r="R673" s="113"/>
      <c r="S673" s="109"/>
      <c r="T673" s="109"/>
    </row>
    <row r="674" spans="6:20" s="104" customFormat="1" x14ac:dyDescent="0.25">
      <c r="F674" s="109"/>
      <c r="G674" s="109"/>
      <c r="H674" s="109"/>
      <c r="I674" s="110"/>
      <c r="J674" s="110"/>
      <c r="M674" s="111"/>
      <c r="P674" s="2"/>
      <c r="Q674" s="3"/>
      <c r="R674" s="113"/>
      <c r="S674" s="109"/>
      <c r="T674" s="109"/>
    </row>
    <row r="675" spans="6:20" s="104" customFormat="1" x14ac:dyDescent="0.25">
      <c r="F675" s="109"/>
      <c r="G675" s="109"/>
      <c r="H675" s="109"/>
      <c r="I675" s="110"/>
      <c r="J675" s="110"/>
      <c r="M675" s="111"/>
      <c r="P675" s="2"/>
      <c r="Q675" s="3"/>
      <c r="R675" s="113"/>
      <c r="S675" s="109"/>
      <c r="T675" s="109"/>
    </row>
    <row r="676" spans="6:20" s="104" customFormat="1" x14ac:dyDescent="0.25">
      <c r="F676" s="109"/>
      <c r="G676" s="109"/>
      <c r="H676" s="109"/>
      <c r="I676" s="110"/>
      <c r="J676" s="110"/>
      <c r="M676" s="111"/>
      <c r="P676" s="2"/>
      <c r="Q676" s="3"/>
      <c r="R676" s="113"/>
      <c r="S676" s="109"/>
      <c r="T676" s="109"/>
    </row>
    <row r="677" spans="6:20" s="104" customFormat="1" x14ac:dyDescent="0.25">
      <c r="F677" s="109"/>
      <c r="G677" s="109"/>
      <c r="H677" s="109"/>
      <c r="I677" s="110"/>
      <c r="J677" s="110"/>
      <c r="M677" s="111"/>
      <c r="P677" s="2"/>
      <c r="Q677" s="3"/>
      <c r="R677" s="113"/>
      <c r="S677" s="109"/>
      <c r="T677" s="109"/>
    </row>
    <row r="678" spans="6:20" s="104" customFormat="1" x14ac:dyDescent="0.25">
      <c r="F678" s="109"/>
      <c r="G678" s="109"/>
      <c r="H678" s="109"/>
      <c r="I678" s="110"/>
      <c r="J678" s="110"/>
      <c r="M678" s="111"/>
      <c r="P678" s="2"/>
      <c r="Q678" s="3"/>
      <c r="R678" s="113"/>
      <c r="S678" s="109"/>
      <c r="T678" s="109"/>
    </row>
    <row r="679" spans="6:20" s="104" customFormat="1" x14ac:dyDescent="0.25">
      <c r="F679" s="109"/>
      <c r="G679" s="109"/>
      <c r="H679" s="109"/>
      <c r="I679" s="110"/>
      <c r="J679" s="110"/>
      <c r="M679" s="111"/>
      <c r="P679" s="2"/>
      <c r="Q679" s="3"/>
      <c r="R679" s="113"/>
      <c r="S679" s="109"/>
      <c r="T679" s="109"/>
    </row>
    <row r="680" spans="6:20" s="104" customFormat="1" x14ac:dyDescent="0.25">
      <c r="F680" s="109"/>
      <c r="G680" s="109"/>
      <c r="H680" s="109"/>
      <c r="I680" s="110"/>
      <c r="J680" s="110"/>
      <c r="M680" s="111"/>
      <c r="P680" s="2"/>
      <c r="Q680" s="3"/>
      <c r="R680" s="113"/>
      <c r="S680" s="109"/>
      <c r="T680" s="109"/>
    </row>
    <row r="681" spans="6:20" s="104" customFormat="1" x14ac:dyDescent="0.25">
      <c r="F681" s="109"/>
      <c r="G681" s="109"/>
      <c r="H681" s="109"/>
      <c r="I681" s="110"/>
      <c r="J681" s="110"/>
      <c r="M681" s="111"/>
      <c r="P681" s="2"/>
      <c r="Q681" s="3"/>
      <c r="R681" s="113"/>
      <c r="S681" s="109"/>
      <c r="T681" s="109"/>
    </row>
    <row r="682" spans="6:20" s="104" customFormat="1" x14ac:dyDescent="0.25">
      <c r="F682" s="109"/>
      <c r="G682" s="109"/>
      <c r="H682" s="109"/>
      <c r="I682" s="110"/>
      <c r="J682" s="110"/>
      <c r="M682" s="111"/>
      <c r="P682" s="2"/>
      <c r="Q682" s="3"/>
      <c r="R682" s="113"/>
      <c r="S682" s="109"/>
      <c r="T682" s="109"/>
    </row>
    <row r="683" spans="6:20" s="104" customFormat="1" x14ac:dyDescent="0.25">
      <c r="F683" s="109"/>
      <c r="G683" s="109"/>
      <c r="H683" s="109"/>
      <c r="I683" s="110"/>
      <c r="J683" s="110"/>
      <c r="M683" s="111"/>
      <c r="P683" s="2"/>
      <c r="Q683" s="3"/>
      <c r="R683" s="113"/>
      <c r="S683" s="109"/>
      <c r="T683" s="109"/>
    </row>
    <row r="684" spans="6:20" s="104" customFormat="1" x14ac:dyDescent="0.25">
      <c r="F684" s="109"/>
      <c r="G684" s="109"/>
      <c r="H684" s="109"/>
      <c r="I684" s="110"/>
      <c r="J684" s="110"/>
      <c r="M684" s="111"/>
      <c r="P684" s="2"/>
      <c r="Q684" s="3"/>
      <c r="R684" s="113"/>
      <c r="S684" s="109"/>
      <c r="T684" s="109"/>
    </row>
    <row r="685" spans="6:20" s="104" customFormat="1" x14ac:dyDescent="0.25">
      <c r="F685" s="109"/>
      <c r="G685" s="109"/>
      <c r="H685" s="109"/>
      <c r="I685" s="110"/>
      <c r="J685" s="110"/>
      <c r="M685" s="111"/>
      <c r="P685" s="2"/>
      <c r="Q685" s="3"/>
      <c r="R685" s="113"/>
      <c r="S685" s="109"/>
      <c r="T685" s="109"/>
    </row>
    <row r="686" spans="6:20" s="104" customFormat="1" x14ac:dyDescent="0.25">
      <c r="F686" s="109"/>
      <c r="G686" s="109"/>
      <c r="H686" s="109"/>
      <c r="I686" s="110"/>
      <c r="J686" s="110"/>
      <c r="M686" s="111"/>
      <c r="P686" s="2"/>
      <c r="Q686" s="3"/>
      <c r="R686" s="113"/>
      <c r="S686" s="109"/>
      <c r="T686" s="109"/>
    </row>
    <row r="687" spans="6:20" s="104" customFormat="1" x14ac:dyDescent="0.25">
      <c r="F687" s="109"/>
      <c r="G687" s="109"/>
      <c r="H687" s="109"/>
      <c r="I687" s="110"/>
      <c r="J687" s="110"/>
      <c r="M687" s="111"/>
      <c r="P687" s="2"/>
      <c r="Q687" s="3"/>
      <c r="R687" s="113"/>
      <c r="S687" s="109"/>
      <c r="T687" s="109"/>
    </row>
    <row r="688" spans="6:20" s="104" customFormat="1" x14ac:dyDescent="0.25">
      <c r="F688" s="109"/>
      <c r="G688" s="109"/>
      <c r="H688" s="109"/>
      <c r="I688" s="110"/>
      <c r="J688" s="110"/>
      <c r="M688" s="111"/>
      <c r="P688" s="2"/>
      <c r="Q688" s="3"/>
      <c r="R688" s="113"/>
      <c r="S688" s="109"/>
      <c r="T688" s="109"/>
    </row>
    <row r="689" spans="6:20" s="104" customFormat="1" x14ac:dyDescent="0.25">
      <c r="F689" s="109"/>
      <c r="G689" s="109"/>
      <c r="H689" s="109"/>
      <c r="I689" s="110"/>
      <c r="J689" s="110"/>
      <c r="M689" s="111"/>
      <c r="P689" s="2"/>
      <c r="Q689" s="3"/>
      <c r="R689" s="113"/>
      <c r="S689" s="109"/>
      <c r="T689" s="109"/>
    </row>
    <row r="690" spans="6:20" s="104" customFormat="1" x14ac:dyDescent="0.25">
      <c r="F690" s="109"/>
      <c r="G690" s="109"/>
      <c r="H690" s="109"/>
      <c r="I690" s="110"/>
      <c r="J690" s="110"/>
      <c r="M690" s="111"/>
      <c r="P690" s="2"/>
      <c r="Q690" s="3"/>
      <c r="R690" s="113"/>
      <c r="S690" s="109"/>
      <c r="T690" s="109"/>
    </row>
    <row r="691" spans="6:20" s="104" customFormat="1" x14ac:dyDescent="0.25">
      <c r="F691" s="109"/>
      <c r="G691" s="109"/>
      <c r="H691" s="109"/>
      <c r="I691" s="110"/>
      <c r="J691" s="110"/>
      <c r="M691" s="111"/>
      <c r="P691" s="2"/>
      <c r="Q691" s="3"/>
      <c r="R691" s="113"/>
      <c r="S691" s="109"/>
      <c r="T691" s="109"/>
    </row>
    <row r="692" spans="6:20" s="104" customFormat="1" x14ac:dyDescent="0.25">
      <c r="F692" s="109"/>
      <c r="G692" s="109"/>
      <c r="H692" s="109"/>
      <c r="I692" s="110"/>
      <c r="J692" s="110"/>
      <c r="M692" s="111"/>
      <c r="P692" s="2"/>
      <c r="Q692" s="3"/>
      <c r="R692" s="113"/>
      <c r="S692" s="109"/>
      <c r="T692" s="109"/>
    </row>
    <row r="693" spans="6:20" s="104" customFormat="1" x14ac:dyDescent="0.25">
      <c r="F693" s="109"/>
      <c r="G693" s="109"/>
      <c r="H693" s="109"/>
      <c r="I693" s="110"/>
      <c r="J693" s="110"/>
      <c r="M693" s="111"/>
      <c r="P693" s="2"/>
      <c r="Q693" s="3"/>
      <c r="R693" s="113"/>
      <c r="S693" s="109"/>
      <c r="T693" s="109"/>
    </row>
    <row r="694" spans="6:20" s="104" customFormat="1" x14ac:dyDescent="0.25">
      <c r="F694" s="109"/>
      <c r="G694" s="109"/>
      <c r="H694" s="109"/>
      <c r="I694" s="110"/>
      <c r="J694" s="110"/>
      <c r="M694" s="111"/>
      <c r="P694" s="2"/>
      <c r="Q694" s="3"/>
      <c r="R694" s="113"/>
      <c r="S694" s="109"/>
      <c r="T694" s="109"/>
    </row>
    <row r="695" spans="6:20" s="104" customFormat="1" x14ac:dyDescent="0.25">
      <c r="F695" s="109"/>
      <c r="G695" s="109"/>
      <c r="H695" s="109"/>
      <c r="I695" s="110"/>
      <c r="J695" s="110"/>
      <c r="M695" s="111"/>
      <c r="P695" s="2"/>
      <c r="Q695" s="3"/>
      <c r="R695" s="113"/>
      <c r="S695" s="109"/>
      <c r="T695" s="109"/>
    </row>
    <row r="696" spans="6:20" s="104" customFormat="1" x14ac:dyDescent="0.25">
      <c r="F696" s="109"/>
      <c r="G696" s="109"/>
      <c r="H696" s="109"/>
      <c r="I696" s="110"/>
      <c r="J696" s="110"/>
      <c r="M696" s="111"/>
      <c r="P696" s="2"/>
      <c r="Q696" s="3"/>
      <c r="R696" s="113"/>
      <c r="S696" s="109"/>
      <c r="T696" s="109"/>
    </row>
    <row r="697" spans="6:20" s="104" customFormat="1" x14ac:dyDescent="0.25">
      <c r="F697" s="109"/>
      <c r="G697" s="109"/>
      <c r="H697" s="109"/>
      <c r="I697" s="110"/>
      <c r="J697" s="110"/>
      <c r="M697" s="111"/>
      <c r="P697" s="2"/>
      <c r="Q697" s="3"/>
      <c r="R697" s="113"/>
      <c r="S697" s="109"/>
      <c r="T697" s="109"/>
    </row>
    <row r="698" spans="6:20" s="104" customFormat="1" x14ac:dyDescent="0.25">
      <c r="F698" s="109"/>
      <c r="G698" s="109"/>
      <c r="H698" s="109"/>
      <c r="I698" s="110"/>
      <c r="J698" s="110"/>
      <c r="M698" s="111"/>
      <c r="P698" s="2"/>
      <c r="Q698" s="3"/>
      <c r="R698" s="113"/>
      <c r="S698" s="109"/>
      <c r="T698" s="109"/>
    </row>
    <row r="699" spans="6:20" s="104" customFormat="1" x14ac:dyDescent="0.25">
      <c r="F699" s="109"/>
      <c r="G699" s="109"/>
      <c r="H699" s="109"/>
      <c r="I699" s="110"/>
      <c r="J699" s="110"/>
      <c r="M699" s="111"/>
      <c r="P699" s="2"/>
      <c r="Q699" s="3"/>
      <c r="R699" s="113"/>
      <c r="S699" s="109"/>
      <c r="T699" s="109"/>
    </row>
    <row r="700" spans="6:20" s="104" customFormat="1" x14ac:dyDescent="0.25">
      <c r="F700" s="109"/>
      <c r="G700" s="109"/>
      <c r="H700" s="109"/>
      <c r="I700" s="110"/>
      <c r="J700" s="110"/>
      <c r="M700" s="111"/>
      <c r="P700" s="2"/>
      <c r="Q700" s="3"/>
      <c r="R700" s="113"/>
      <c r="S700" s="109"/>
      <c r="T700" s="109"/>
    </row>
    <row r="701" spans="6:20" s="104" customFormat="1" x14ac:dyDescent="0.25">
      <c r="F701" s="109"/>
      <c r="G701" s="109"/>
      <c r="H701" s="109"/>
      <c r="I701" s="110"/>
      <c r="J701" s="110"/>
      <c r="M701" s="111"/>
      <c r="P701" s="2"/>
      <c r="Q701" s="3"/>
      <c r="R701" s="113"/>
      <c r="S701" s="109"/>
      <c r="T701" s="109"/>
    </row>
    <row r="702" spans="6:20" s="104" customFormat="1" x14ac:dyDescent="0.25">
      <c r="F702" s="109"/>
      <c r="G702" s="109"/>
      <c r="H702" s="109"/>
      <c r="I702" s="110"/>
      <c r="J702" s="110"/>
      <c r="M702" s="111"/>
      <c r="P702" s="2"/>
      <c r="Q702" s="3"/>
      <c r="R702" s="113"/>
      <c r="S702" s="109"/>
      <c r="T702" s="109"/>
    </row>
    <row r="703" spans="6:20" s="104" customFormat="1" x14ac:dyDescent="0.25">
      <c r="F703" s="109"/>
      <c r="G703" s="109"/>
      <c r="H703" s="109"/>
      <c r="I703" s="110"/>
      <c r="J703" s="110"/>
      <c r="M703" s="111"/>
      <c r="P703" s="2"/>
      <c r="Q703" s="3"/>
      <c r="R703" s="113"/>
      <c r="S703" s="109"/>
      <c r="T703" s="109"/>
    </row>
    <row r="704" spans="6:20" s="104" customFormat="1" x14ac:dyDescent="0.25">
      <c r="F704" s="109"/>
      <c r="G704" s="109"/>
      <c r="H704" s="109"/>
      <c r="I704" s="110"/>
      <c r="J704" s="110"/>
      <c r="M704" s="111"/>
      <c r="P704" s="2"/>
      <c r="Q704" s="3"/>
      <c r="R704" s="113"/>
      <c r="S704" s="109"/>
      <c r="T704" s="109"/>
    </row>
    <row r="705" spans="6:20" s="104" customFormat="1" x14ac:dyDescent="0.25">
      <c r="F705" s="109"/>
      <c r="G705" s="109"/>
      <c r="H705" s="109"/>
      <c r="I705" s="110"/>
      <c r="J705" s="110"/>
      <c r="M705" s="111"/>
      <c r="P705" s="2"/>
      <c r="Q705" s="3"/>
      <c r="R705" s="113"/>
      <c r="S705" s="109"/>
      <c r="T705" s="109"/>
    </row>
    <row r="706" spans="6:20" s="104" customFormat="1" x14ac:dyDescent="0.25">
      <c r="F706" s="109"/>
      <c r="G706" s="109"/>
      <c r="H706" s="109"/>
      <c r="I706" s="110"/>
      <c r="J706" s="110"/>
      <c r="M706" s="111"/>
      <c r="P706" s="2"/>
      <c r="Q706" s="3"/>
      <c r="R706" s="113"/>
      <c r="S706" s="109"/>
      <c r="T706" s="109"/>
    </row>
    <row r="707" spans="6:20" s="104" customFormat="1" x14ac:dyDescent="0.25">
      <c r="F707" s="109"/>
      <c r="G707" s="109"/>
      <c r="H707" s="109"/>
      <c r="I707" s="110"/>
      <c r="J707" s="110"/>
      <c r="M707" s="111"/>
      <c r="P707" s="2"/>
      <c r="Q707" s="3"/>
      <c r="R707" s="113"/>
      <c r="S707" s="109"/>
      <c r="T707" s="109"/>
    </row>
    <row r="708" spans="6:20" s="104" customFormat="1" x14ac:dyDescent="0.25">
      <c r="F708" s="109"/>
      <c r="G708" s="109"/>
      <c r="H708" s="109"/>
      <c r="I708" s="110"/>
      <c r="J708" s="110"/>
      <c r="M708" s="111"/>
      <c r="P708" s="2"/>
      <c r="Q708" s="3"/>
      <c r="R708" s="113"/>
      <c r="S708" s="109"/>
      <c r="T708" s="109"/>
    </row>
    <row r="709" spans="6:20" s="104" customFormat="1" x14ac:dyDescent="0.25">
      <c r="F709" s="109"/>
      <c r="G709" s="109"/>
      <c r="H709" s="109"/>
      <c r="I709" s="110"/>
      <c r="J709" s="110"/>
      <c r="M709" s="111"/>
      <c r="P709" s="2"/>
      <c r="Q709" s="3"/>
      <c r="R709" s="113"/>
      <c r="S709" s="109"/>
      <c r="T709" s="109"/>
    </row>
    <row r="710" spans="6:20" s="104" customFormat="1" x14ac:dyDescent="0.25">
      <c r="F710" s="109"/>
      <c r="G710" s="109"/>
      <c r="H710" s="109"/>
      <c r="I710" s="110"/>
      <c r="J710" s="110"/>
      <c r="M710" s="111"/>
      <c r="P710" s="2"/>
      <c r="Q710" s="3"/>
      <c r="R710" s="113"/>
      <c r="S710" s="109"/>
      <c r="T710" s="109"/>
    </row>
    <row r="711" spans="6:20" s="104" customFormat="1" x14ac:dyDescent="0.25">
      <c r="F711" s="109"/>
      <c r="G711" s="109"/>
      <c r="H711" s="109"/>
      <c r="I711" s="110"/>
      <c r="J711" s="110"/>
      <c r="M711" s="111"/>
      <c r="P711" s="2"/>
      <c r="Q711" s="3"/>
      <c r="R711" s="113"/>
      <c r="S711" s="109"/>
      <c r="T711" s="109"/>
    </row>
    <row r="712" spans="6:20" s="104" customFormat="1" x14ac:dyDescent="0.25">
      <c r="F712" s="109"/>
      <c r="G712" s="109"/>
      <c r="H712" s="109"/>
      <c r="I712" s="110"/>
      <c r="J712" s="110"/>
      <c r="M712" s="111"/>
      <c r="P712" s="2"/>
      <c r="Q712" s="3"/>
      <c r="R712" s="113"/>
      <c r="S712" s="109"/>
      <c r="T712" s="109"/>
    </row>
    <row r="713" spans="6:20" s="104" customFormat="1" x14ac:dyDescent="0.25">
      <c r="F713" s="109"/>
      <c r="G713" s="109"/>
      <c r="H713" s="109"/>
      <c r="I713" s="110"/>
      <c r="J713" s="110"/>
      <c r="M713" s="111"/>
      <c r="P713" s="2"/>
      <c r="Q713" s="3"/>
      <c r="R713" s="113"/>
      <c r="S713" s="109"/>
      <c r="T713" s="109"/>
    </row>
    <row r="714" spans="6:20" s="104" customFormat="1" x14ac:dyDescent="0.25">
      <c r="F714" s="109"/>
      <c r="G714" s="109"/>
      <c r="H714" s="109"/>
      <c r="I714" s="110"/>
      <c r="J714" s="110"/>
      <c r="M714" s="111"/>
      <c r="P714" s="2"/>
      <c r="Q714" s="3"/>
      <c r="R714" s="113"/>
      <c r="S714" s="109"/>
      <c r="T714" s="109"/>
    </row>
    <row r="715" spans="6:20" s="104" customFormat="1" x14ac:dyDescent="0.25">
      <c r="F715" s="109"/>
      <c r="G715" s="109"/>
      <c r="H715" s="109"/>
      <c r="I715" s="110"/>
      <c r="J715" s="110"/>
      <c r="M715" s="111"/>
      <c r="P715" s="2"/>
      <c r="Q715" s="3"/>
      <c r="R715" s="113"/>
      <c r="S715" s="109"/>
      <c r="T715" s="109"/>
    </row>
    <row r="716" spans="6:20" s="104" customFormat="1" x14ac:dyDescent="0.25">
      <c r="F716" s="109"/>
      <c r="G716" s="109"/>
      <c r="H716" s="109"/>
      <c r="I716" s="110"/>
      <c r="J716" s="110"/>
      <c r="M716" s="111"/>
      <c r="P716" s="2"/>
      <c r="Q716" s="3"/>
      <c r="R716" s="113"/>
      <c r="S716" s="109"/>
      <c r="T716" s="109"/>
    </row>
    <row r="717" spans="6:20" s="104" customFormat="1" x14ac:dyDescent="0.25">
      <c r="F717" s="109"/>
      <c r="G717" s="109"/>
      <c r="H717" s="109"/>
      <c r="I717" s="110"/>
      <c r="J717" s="110"/>
      <c r="M717" s="111"/>
      <c r="P717" s="2"/>
      <c r="Q717" s="3"/>
      <c r="R717" s="113"/>
      <c r="S717" s="109"/>
      <c r="T717" s="109"/>
    </row>
    <row r="718" spans="6:20" s="104" customFormat="1" x14ac:dyDescent="0.25">
      <c r="F718" s="109"/>
      <c r="G718" s="109"/>
      <c r="H718" s="109"/>
      <c r="I718" s="110"/>
      <c r="J718" s="110"/>
      <c r="M718" s="111"/>
      <c r="P718" s="2"/>
      <c r="Q718" s="3"/>
      <c r="R718" s="113"/>
      <c r="S718" s="109"/>
      <c r="T718" s="109"/>
    </row>
    <row r="719" spans="6:20" s="104" customFormat="1" x14ac:dyDescent="0.25">
      <c r="F719" s="109"/>
      <c r="G719" s="109"/>
      <c r="H719" s="109"/>
      <c r="I719" s="110"/>
      <c r="J719" s="110"/>
      <c r="M719" s="111"/>
      <c r="P719" s="2"/>
      <c r="Q719" s="3"/>
      <c r="R719" s="113"/>
      <c r="S719" s="109"/>
      <c r="T719" s="109"/>
    </row>
    <row r="720" spans="6:20" s="104" customFormat="1" x14ac:dyDescent="0.25">
      <c r="F720" s="109"/>
      <c r="G720" s="109"/>
      <c r="H720" s="109"/>
      <c r="I720" s="110"/>
      <c r="J720" s="110"/>
      <c r="M720" s="111"/>
      <c r="P720" s="2"/>
      <c r="Q720" s="3"/>
      <c r="R720" s="113"/>
      <c r="S720" s="109"/>
      <c r="T720" s="109"/>
    </row>
    <row r="721" spans="6:20" s="104" customFormat="1" x14ac:dyDescent="0.25">
      <c r="F721" s="109"/>
      <c r="G721" s="109"/>
      <c r="H721" s="109"/>
      <c r="I721" s="110"/>
      <c r="J721" s="110"/>
      <c r="M721" s="111"/>
      <c r="P721" s="2"/>
      <c r="Q721" s="3"/>
      <c r="R721" s="113"/>
      <c r="S721" s="109"/>
      <c r="T721" s="109"/>
    </row>
    <row r="722" spans="6:20" s="104" customFormat="1" x14ac:dyDescent="0.25">
      <c r="F722" s="109"/>
      <c r="G722" s="109"/>
      <c r="H722" s="109"/>
      <c r="I722" s="110"/>
      <c r="J722" s="110"/>
      <c r="M722" s="111"/>
      <c r="P722" s="2"/>
      <c r="Q722" s="3"/>
      <c r="R722" s="113"/>
      <c r="S722" s="109"/>
      <c r="T722" s="109"/>
    </row>
    <row r="723" spans="6:20" s="104" customFormat="1" x14ac:dyDescent="0.25">
      <c r="F723" s="109"/>
      <c r="G723" s="109"/>
      <c r="H723" s="109"/>
      <c r="I723" s="110"/>
      <c r="J723" s="110"/>
      <c r="M723" s="111"/>
      <c r="P723" s="2"/>
      <c r="Q723" s="3"/>
      <c r="R723" s="113"/>
      <c r="S723" s="109"/>
      <c r="T723" s="109"/>
    </row>
    <row r="724" spans="6:20" s="104" customFormat="1" x14ac:dyDescent="0.25">
      <c r="F724" s="109"/>
      <c r="G724" s="109"/>
      <c r="H724" s="109"/>
      <c r="I724" s="110"/>
      <c r="J724" s="110"/>
      <c r="M724" s="111"/>
      <c r="P724" s="2"/>
      <c r="Q724" s="3"/>
      <c r="R724" s="113"/>
      <c r="S724" s="109"/>
      <c r="T724" s="109"/>
    </row>
    <row r="725" spans="6:20" s="104" customFormat="1" x14ac:dyDescent="0.25">
      <c r="F725" s="109"/>
      <c r="G725" s="109"/>
      <c r="H725" s="109"/>
      <c r="I725" s="110"/>
      <c r="J725" s="110"/>
      <c r="M725" s="111"/>
      <c r="P725" s="2"/>
      <c r="Q725" s="3"/>
      <c r="R725" s="113"/>
      <c r="S725" s="109"/>
      <c r="T725" s="109"/>
    </row>
    <row r="726" spans="6:20" s="104" customFormat="1" x14ac:dyDescent="0.25">
      <c r="F726" s="109"/>
      <c r="G726" s="109"/>
      <c r="H726" s="109"/>
      <c r="I726" s="110"/>
      <c r="J726" s="110"/>
      <c r="M726" s="111"/>
      <c r="P726" s="2"/>
      <c r="Q726" s="3"/>
      <c r="R726" s="113"/>
      <c r="S726" s="109"/>
      <c r="T726" s="109"/>
    </row>
    <row r="727" spans="6:20" s="104" customFormat="1" x14ac:dyDescent="0.25">
      <c r="F727" s="109"/>
      <c r="G727" s="109"/>
      <c r="H727" s="109"/>
      <c r="I727" s="110"/>
      <c r="J727" s="110"/>
      <c r="M727" s="111"/>
      <c r="P727" s="2"/>
      <c r="Q727" s="3"/>
      <c r="R727" s="113"/>
      <c r="S727" s="109"/>
      <c r="T727" s="109"/>
    </row>
    <row r="728" spans="6:20" s="104" customFormat="1" x14ac:dyDescent="0.25">
      <c r="F728" s="109"/>
      <c r="G728" s="109"/>
      <c r="H728" s="109"/>
      <c r="I728" s="110"/>
      <c r="J728" s="110"/>
      <c r="M728" s="111"/>
      <c r="P728" s="2"/>
      <c r="Q728" s="3"/>
      <c r="R728" s="113"/>
      <c r="S728" s="109"/>
      <c r="T728" s="109"/>
    </row>
    <row r="729" spans="6:20" s="104" customFormat="1" x14ac:dyDescent="0.25">
      <c r="F729" s="109"/>
      <c r="G729" s="109"/>
      <c r="H729" s="109"/>
      <c r="I729" s="110"/>
      <c r="J729" s="110"/>
      <c r="M729" s="111"/>
      <c r="P729" s="2"/>
      <c r="Q729" s="3"/>
      <c r="R729" s="113"/>
      <c r="S729" s="109"/>
      <c r="T729" s="109"/>
    </row>
    <row r="730" spans="6:20" s="104" customFormat="1" x14ac:dyDescent="0.25">
      <c r="F730" s="109"/>
      <c r="G730" s="109"/>
      <c r="H730" s="109"/>
      <c r="I730" s="110"/>
      <c r="J730" s="110"/>
      <c r="M730" s="111"/>
      <c r="P730" s="2"/>
      <c r="Q730" s="3"/>
      <c r="R730" s="113"/>
      <c r="S730" s="109"/>
      <c r="T730" s="109"/>
    </row>
    <row r="731" spans="6:20" s="104" customFormat="1" x14ac:dyDescent="0.25">
      <c r="F731" s="109"/>
      <c r="G731" s="109"/>
      <c r="H731" s="109"/>
      <c r="I731" s="110"/>
      <c r="J731" s="110"/>
      <c r="M731" s="111"/>
      <c r="P731" s="2"/>
      <c r="Q731" s="3"/>
      <c r="R731" s="113"/>
      <c r="S731" s="109"/>
      <c r="T731" s="109"/>
    </row>
    <row r="732" spans="6:20" s="104" customFormat="1" x14ac:dyDescent="0.25">
      <c r="F732" s="109"/>
      <c r="G732" s="109"/>
      <c r="H732" s="109"/>
      <c r="I732" s="110"/>
      <c r="J732" s="110"/>
      <c r="M732" s="111"/>
      <c r="P732" s="2"/>
      <c r="Q732" s="3"/>
      <c r="R732" s="113"/>
      <c r="S732" s="109"/>
      <c r="T732" s="109"/>
    </row>
    <row r="733" spans="6:20" s="104" customFormat="1" x14ac:dyDescent="0.25">
      <c r="F733" s="109"/>
      <c r="G733" s="109"/>
      <c r="H733" s="109"/>
      <c r="I733" s="110"/>
      <c r="J733" s="110"/>
      <c r="M733" s="111"/>
      <c r="P733" s="2"/>
      <c r="Q733" s="3"/>
      <c r="R733" s="113"/>
      <c r="S733" s="109"/>
      <c r="T733" s="109"/>
    </row>
    <row r="734" spans="6:20" s="104" customFormat="1" x14ac:dyDescent="0.25">
      <c r="F734" s="109"/>
      <c r="G734" s="109"/>
      <c r="H734" s="109"/>
      <c r="I734" s="110"/>
      <c r="J734" s="110"/>
      <c r="M734" s="111"/>
      <c r="P734" s="2"/>
      <c r="Q734" s="3"/>
      <c r="R734" s="113"/>
      <c r="S734" s="109"/>
      <c r="T734" s="109"/>
    </row>
    <row r="735" spans="6:20" s="104" customFormat="1" x14ac:dyDescent="0.25">
      <c r="F735" s="109"/>
      <c r="G735" s="109"/>
      <c r="H735" s="109"/>
      <c r="I735" s="110"/>
      <c r="J735" s="110"/>
      <c r="M735" s="111"/>
      <c r="P735" s="2"/>
      <c r="Q735" s="3"/>
      <c r="R735" s="113"/>
      <c r="S735" s="109"/>
      <c r="T735" s="109"/>
    </row>
    <row r="736" spans="6:20" s="104" customFormat="1" x14ac:dyDescent="0.25">
      <c r="F736" s="109"/>
      <c r="G736" s="109"/>
      <c r="H736" s="109"/>
      <c r="I736" s="110"/>
      <c r="J736" s="110"/>
      <c r="M736" s="111"/>
      <c r="P736" s="2"/>
      <c r="Q736" s="3"/>
      <c r="R736" s="113"/>
      <c r="S736" s="109"/>
      <c r="T736" s="109"/>
    </row>
    <row r="737" spans="6:20" s="104" customFormat="1" x14ac:dyDescent="0.25">
      <c r="F737" s="109"/>
      <c r="G737" s="109"/>
      <c r="H737" s="109"/>
      <c r="I737" s="110"/>
      <c r="J737" s="110"/>
      <c r="M737" s="111"/>
      <c r="P737" s="2"/>
      <c r="Q737" s="3"/>
      <c r="R737" s="113"/>
      <c r="S737" s="109"/>
      <c r="T737" s="109"/>
    </row>
    <row r="738" spans="6:20" s="104" customFormat="1" x14ac:dyDescent="0.25">
      <c r="F738" s="109"/>
      <c r="G738" s="109"/>
      <c r="H738" s="109"/>
      <c r="I738" s="110"/>
      <c r="J738" s="110"/>
      <c r="M738" s="111"/>
      <c r="P738" s="2"/>
      <c r="Q738" s="3"/>
      <c r="R738" s="113"/>
      <c r="S738" s="109"/>
      <c r="T738" s="109"/>
    </row>
    <row r="739" spans="6:20" s="104" customFormat="1" x14ac:dyDescent="0.25">
      <c r="F739" s="109"/>
      <c r="G739" s="109"/>
      <c r="H739" s="109"/>
      <c r="I739" s="110"/>
      <c r="J739" s="110"/>
      <c r="M739" s="111"/>
      <c r="P739" s="2"/>
      <c r="Q739" s="3"/>
      <c r="R739" s="113"/>
      <c r="S739" s="109"/>
      <c r="T739" s="109"/>
    </row>
    <row r="740" spans="6:20" s="104" customFormat="1" x14ac:dyDescent="0.25">
      <c r="F740" s="109"/>
      <c r="G740" s="109"/>
      <c r="H740" s="109"/>
      <c r="I740" s="110"/>
      <c r="J740" s="110"/>
      <c r="M740" s="111"/>
      <c r="P740" s="2"/>
      <c r="Q740" s="3"/>
      <c r="R740" s="113"/>
      <c r="S740" s="109"/>
      <c r="T740" s="109"/>
    </row>
    <row r="741" spans="6:20" s="104" customFormat="1" x14ac:dyDescent="0.25">
      <c r="F741" s="109"/>
      <c r="G741" s="109"/>
      <c r="H741" s="109"/>
      <c r="I741" s="110"/>
      <c r="J741" s="110"/>
      <c r="M741" s="111"/>
      <c r="P741" s="2"/>
      <c r="Q741" s="3"/>
      <c r="R741" s="113"/>
      <c r="S741" s="109"/>
      <c r="T741" s="109"/>
    </row>
    <row r="742" spans="6:20" s="104" customFormat="1" x14ac:dyDescent="0.25">
      <c r="F742" s="109"/>
      <c r="G742" s="109"/>
      <c r="H742" s="109"/>
      <c r="I742" s="110"/>
      <c r="J742" s="110"/>
      <c r="M742" s="111"/>
      <c r="P742" s="2"/>
      <c r="Q742" s="3"/>
      <c r="R742" s="113"/>
      <c r="S742" s="109"/>
      <c r="T742" s="109"/>
    </row>
    <row r="743" spans="6:20" s="104" customFormat="1" x14ac:dyDescent="0.25">
      <c r="F743" s="109"/>
      <c r="G743" s="109"/>
      <c r="H743" s="109"/>
      <c r="I743" s="110"/>
      <c r="J743" s="110"/>
      <c r="M743" s="111"/>
      <c r="P743" s="2"/>
      <c r="Q743" s="3"/>
      <c r="R743" s="113"/>
      <c r="S743" s="109"/>
      <c r="T743" s="109"/>
    </row>
    <row r="744" spans="6:20" s="104" customFormat="1" x14ac:dyDescent="0.25">
      <c r="F744" s="109"/>
      <c r="G744" s="109"/>
      <c r="H744" s="109"/>
      <c r="I744" s="110"/>
      <c r="J744" s="110"/>
      <c r="M744" s="111"/>
      <c r="P744" s="2"/>
      <c r="Q744" s="3"/>
      <c r="R744" s="113"/>
      <c r="S744" s="109"/>
      <c r="T744" s="109"/>
    </row>
    <row r="745" spans="6:20" s="104" customFormat="1" x14ac:dyDescent="0.25">
      <c r="F745" s="109"/>
      <c r="G745" s="109"/>
      <c r="H745" s="109"/>
      <c r="I745" s="110"/>
      <c r="J745" s="110"/>
      <c r="M745" s="111"/>
      <c r="P745" s="2"/>
      <c r="Q745" s="3"/>
      <c r="R745" s="113"/>
      <c r="S745" s="109"/>
      <c r="T745" s="109"/>
    </row>
    <row r="746" spans="6:20" s="104" customFormat="1" x14ac:dyDescent="0.25">
      <c r="F746" s="109"/>
      <c r="G746" s="109"/>
      <c r="H746" s="109"/>
      <c r="I746" s="110"/>
      <c r="J746" s="110"/>
      <c r="M746" s="111"/>
      <c r="P746" s="2"/>
      <c r="Q746" s="3"/>
      <c r="R746" s="113"/>
      <c r="S746" s="109"/>
      <c r="T746" s="109"/>
    </row>
    <row r="747" spans="6:20" s="104" customFormat="1" x14ac:dyDescent="0.25">
      <c r="F747" s="109"/>
      <c r="G747" s="109"/>
      <c r="H747" s="109"/>
      <c r="I747" s="110"/>
      <c r="J747" s="110"/>
      <c r="M747" s="111"/>
      <c r="P747" s="2"/>
      <c r="Q747" s="3"/>
      <c r="R747" s="113"/>
      <c r="S747" s="109"/>
      <c r="T747" s="109"/>
    </row>
    <row r="748" spans="6:20" s="104" customFormat="1" x14ac:dyDescent="0.25">
      <c r="F748" s="109"/>
      <c r="G748" s="109"/>
      <c r="H748" s="109"/>
      <c r="I748" s="110"/>
      <c r="J748" s="110"/>
      <c r="M748" s="111"/>
      <c r="P748" s="2"/>
      <c r="Q748" s="3"/>
      <c r="R748" s="113"/>
      <c r="S748" s="109"/>
      <c r="T748" s="109"/>
    </row>
    <row r="749" spans="6:20" s="104" customFormat="1" x14ac:dyDescent="0.25">
      <c r="F749" s="109"/>
      <c r="G749" s="109"/>
      <c r="H749" s="109"/>
      <c r="I749" s="110"/>
      <c r="J749" s="110"/>
      <c r="M749" s="111"/>
      <c r="P749" s="2"/>
      <c r="Q749" s="3"/>
      <c r="R749" s="113"/>
      <c r="S749" s="109"/>
      <c r="T749" s="109"/>
    </row>
    <row r="750" spans="6:20" s="104" customFormat="1" x14ac:dyDescent="0.25">
      <c r="F750" s="109"/>
      <c r="G750" s="109"/>
      <c r="H750" s="109"/>
      <c r="I750" s="110"/>
      <c r="J750" s="110"/>
      <c r="M750" s="111"/>
      <c r="P750" s="2"/>
      <c r="Q750" s="3"/>
      <c r="R750" s="113"/>
      <c r="S750" s="109"/>
      <c r="T750" s="109"/>
    </row>
    <row r="751" spans="6:20" s="104" customFormat="1" x14ac:dyDescent="0.25">
      <c r="F751" s="109"/>
      <c r="G751" s="109"/>
      <c r="H751" s="109"/>
      <c r="I751" s="110"/>
      <c r="J751" s="110"/>
      <c r="M751" s="111"/>
      <c r="P751" s="2"/>
      <c r="Q751" s="3"/>
      <c r="R751" s="113"/>
      <c r="S751" s="109"/>
      <c r="T751" s="109"/>
    </row>
    <row r="752" spans="6:20" s="104" customFormat="1" x14ac:dyDescent="0.25">
      <c r="F752" s="109"/>
      <c r="G752" s="109"/>
      <c r="H752" s="109"/>
      <c r="I752" s="110"/>
      <c r="J752" s="110"/>
      <c r="M752" s="111"/>
      <c r="P752" s="2"/>
      <c r="Q752" s="3"/>
      <c r="R752" s="113"/>
      <c r="S752" s="109"/>
      <c r="T752" s="109"/>
    </row>
    <row r="753" spans="6:20" s="104" customFormat="1" x14ac:dyDescent="0.25">
      <c r="F753" s="109"/>
      <c r="G753" s="109"/>
      <c r="H753" s="109"/>
      <c r="I753" s="110"/>
      <c r="J753" s="110"/>
      <c r="M753" s="111"/>
      <c r="P753" s="2"/>
      <c r="Q753" s="3"/>
      <c r="R753" s="113"/>
      <c r="S753" s="109"/>
      <c r="T753" s="109"/>
    </row>
    <row r="754" spans="6:20" s="104" customFormat="1" x14ac:dyDescent="0.25">
      <c r="F754" s="109"/>
      <c r="G754" s="109"/>
      <c r="H754" s="109"/>
      <c r="I754" s="110"/>
      <c r="J754" s="110"/>
      <c r="M754" s="111"/>
      <c r="P754" s="2"/>
      <c r="Q754" s="3"/>
      <c r="R754" s="113"/>
      <c r="S754" s="109"/>
      <c r="T754" s="109"/>
    </row>
    <row r="755" spans="6:20" s="104" customFormat="1" x14ac:dyDescent="0.25">
      <c r="F755" s="109"/>
      <c r="G755" s="109"/>
      <c r="H755" s="109"/>
      <c r="I755" s="110"/>
      <c r="J755" s="110"/>
      <c r="M755" s="111"/>
      <c r="P755" s="2"/>
      <c r="Q755" s="3"/>
      <c r="R755" s="113"/>
      <c r="S755" s="109"/>
      <c r="T755" s="109"/>
    </row>
    <row r="756" spans="6:20" s="104" customFormat="1" x14ac:dyDescent="0.25">
      <c r="F756" s="109"/>
      <c r="G756" s="109"/>
      <c r="H756" s="109"/>
      <c r="I756" s="110"/>
      <c r="J756" s="110"/>
      <c r="M756" s="111"/>
      <c r="P756" s="2"/>
      <c r="Q756" s="3"/>
      <c r="R756" s="113"/>
      <c r="S756" s="109"/>
      <c r="T756" s="109"/>
    </row>
    <row r="757" spans="6:20" s="104" customFormat="1" x14ac:dyDescent="0.25">
      <c r="F757" s="109"/>
      <c r="G757" s="109"/>
      <c r="H757" s="109"/>
      <c r="I757" s="110"/>
      <c r="J757" s="110"/>
      <c r="M757" s="111"/>
      <c r="P757" s="2"/>
      <c r="Q757" s="3"/>
      <c r="R757" s="113"/>
      <c r="S757" s="109"/>
      <c r="T757" s="109"/>
    </row>
    <row r="758" spans="6:20" s="104" customFormat="1" x14ac:dyDescent="0.25">
      <c r="F758" s="109"/>
      <c r="G758" s="109"/>
      <c r="H758" s="109"/>
      <c r="I758" s="110"/>
      <c r="J758" s="110"/>
      <c r="M758" s="111"/>
      <c r="P758" s="2"/>
      <c r="Q758" s="3"/>
      <c r="R758" s="113"/>
      <c r="S758" s="109"/>
      <c r="T758" s="109"/>
    </row>
    <row r="759" spans="6:20" s="104" customFormat="1" x14ac:dyDescent="0.25">
      <c r="F759" s="109"/>
      <c r="G759" s="109"/>
      <c r="H759" s="109"/>
      <c r="I759" s="110"/>
      <c r="J759" s="110"/>
      <c r="M759" s="111"/>
      <c r="P759" s="2"/>
      <c r="Q759" s="3"/>
      <c r="R759" s="113"/>
      <c r="S759" s="109"/>
      <c r="T759" s="109"/>
    </row>
    <row r="760" spans="6:20" s="104" customFormat="1" x14ac:dyDescent="0.25">
      <c r="F760" s="109"/>
      <c r="G760" s="109"/>
      <c r="H760" s="109"/>
      <c r="I760" s="110"/>
      <c r="J760" s="110"/>
      <c r="M760" s="111"/>
      <c r="P760" s="2"/>
      <c r="Q760" s="3"/>
      <c r="R760" s="113"/>
      <c r="S760" s="109"/>
      <c r="T760" s="109"/>
    </row>
    <row r="761" spans="6:20" s="104" customFormat="1" x14ac:dyDescent="0.25">
      <c r="F761" s="109"/>
      <c r="G761" s="109"/>
      <c r="H761" s="109"/>
      <c r="I761" s="110"/>
      <c r="J761" s="110"/>
      <c r="M761" s="111"/>
      <c r="P761" s="2"/>
      <c r="Q761" s="3"/>
      <c r="R761" s="113"/>
      <c r="S761" s="109"/>
      <c r="T761" s="109"/>
    </row>
    <row r="762" spans="6:20" s="104" customFormat="1" x14ac:dyDescent="0.25">
      <c r="F762" s="109"/>
      <c r="G762" s="109"/>
      <c r="H762" s="109"/>
      <c r="I762" s="110"/>
      <c r="J762" s="110"/>
      <c r="M762" s="111"/>
      <c r="P762" s="2"/>
      <c r="Q762" s="3"/>
      <c r="R762" s="113"/>
      <c r="S762" s="109"/>
      <c r="T762" s="109"/>
    </row>
    <row r="763" spans="6:20" s="104" customFormat="1" x14ac:dyDescent="0.25">
      <c r="F763" s="109"/>
      <c r="G763" s="109"/>
      <c r="H763" s="109"/>
      <c r="I763" s="110"/>
      <c r="J763" s="110"/>
      <c r="M763" s="111"/>
      <c r="P763" s="2"/>
      <c r="Q763" s="3"/>
      <c r="R763" s="113"/>
      <c r="S763" s="109"/>
      <c r="T763" s="109"/>
    </row>
    <row r="764" spans="6:20" s="104" customFormat="1" x14ac:dyDescent="0.25">
      <c r="F764" s="109"/>
      <c r="G764" s="109"/>
      <c r="H764" s="109"/>
      <c r="I764" s="110"/>
      <c r="J764" s="110"/>
      <c r="M764" s="111"/>
      <c r="P764" s="2"/>
      <c r="Q764" s="3"/>
      <c r="R764" s="113"/>
      <c r="S764" s="109"/>
      <c r="T764" s="109"/>
    </row>
    <row r="765" spans="6:20" s="104" customFormat="1" x14ac:dyDescent="0.25">
      <c r="F765" s="109"/>
      <c r="G765" s="109"/>
      <c r="H765" s="109"/>
      <c r="I765" s="110"/>
      <c r="J765" s="110"/>
      <c r="M765" s="111"/>
      <c r="P765" s="2"/>
      <c r="Q765" s="3"/>
      <c r="R765" s="113"/>
      <c r="S765" s="109"/>
      <c r="T765" s="109"/>
    </row>
    <row r="766" spans="6:20" s="104" customFormat="1" x14ac:dyDescent="0.25">
      <c r="F766" s="109"/>
      <c r="G766" s="109"/>
      <c r="H766" s="109"/>
      <c r="I766" s="110"/>
      <c r="J766" s="110"/>
      <c r="M766" s="111"/>
      <c r="P766" s="2"/>
      <c r="Q766" s="3"/>
      <c r="R766" s="113"/>
      <c r="S766" s="109"/>
      <c r="T766" s="109"/>
    </row>
    <row r="767" spans="6:20" s="104" customFormat="1" x14ac:dyDescent="0.25">
      <c r="F767" s="109"/>
      <c r="G767" s="109"/>
      <c r="H767" s="109"/>
      <c r="I767" s="110"/>
      <c r="J767" s="110"/>
      <c r="M767" s="111"/>
      <c r="P767" s="2"/>
      <c r="Q767" s="3"/>
      <c r="R767" s="113"/>
      <c r="S767" s="109"/>
      <c r="T767" s="109"/>
    </row>
    <row r="768" spans="6:20" s="104" customFormat="1" x14ac:dyDescent="0.25">
      <c r="F768" s="109"/>
      <c r="G768" s="109"/>
      <c r="H768" s="109"/>
      <c r="I768" s="110"/>
      <c r="J768" s="110"/>
      <c r="M768" s="111"/>
      <c r="P768" s="2"/>
      <c r="Q768" s="3"/>
      <c r="R768" s="113"/>
      <c r="S768" s="109"/>
      <c r="T768" s="109"/>
    </row>
    <row r="769" spans="6:20" s="104" customFormat="1" x14ac:dyDescent="0.25">
      <c r="F769" s="109"/>
      <c r="G769" s="109"/>
      <c r="H769" s="109"/>
      <c r="I769" s="110"/>
      <c r="J769" s="110"/>
      <c r="M769" s="111"/>
      <c r="P769" s="2"/>
      <c r="Q769" s="3"/>
      <c r="R769" s="113"/>
      <c r="S769" s="109"/>
      <c r="T769" s="109"/>
    </row>
    <row r="770" spans="6:20" s="104" customFormat="1" x14ac:dyDescent="0.25">
      <c r="F770" s="109"/>
      <c r="G770" s="109"/>
      <c r="H770" s="109"/>
      <c r="I770" s="110"/>
      <c r="J770" s="110"/>
      <c r="M770" s="111"/>
      <c r="P770" s="2"/>
      <c r="Q770" s="3"/>
      <c r="R770" s="113"/>
      <c r="S770" s="109"/>
      <c r="T770" s="109"/>
    </row>
    <row r="771" spans="6:20" s="104" customFormat="1" x14ac:dyDescent="0.25">
      <c r="F771" s="109"/>
      <c r="G771" s="109"/>
      <c r="H771" s="109"/>
      <c r="I771" s="110"/>
      <c r="J771" s="110"/>
      <c r="M771" s="111"/>
      <c r="P771" s="2"/>
      <c r="Q771" s="3"/>
      <c r="R771" s="113"/>
      <c r="S771" s="109"/>
      <c r="T771" s="109"/>
    </row>
    <row r="772" spans="6:20" s="104" customFormat="1" x14ac:dyDescent="0.25">
      <c r="F772" s="109"/>
      <c r="G772" s="109"/>
      <c r="H772" s="109"/>
      <c r="I772" s="110"/>
      <c r="J772" s="110"/>
      <c r="M772" s="111"/>
      <c r="P772" s="2"/>
      <c r="Q772" s="3"/>
      <c r="R772" s="113"/>
      <c r="S772" s="109"/>
      <c r="T772" s="109"/>
    </row>
    <row r="773" spans="6:20" s="104" customFormat="1" x14ac:dyDescent="0.25">
      <c r="F773" s="109"/>
      <c r="G773" s="109"/>
      <c r="H773" s="109"/>
      <c r="I773" s="110"/>
      <c r="J773" s="110"/>
      <c r="M773" s="111"/>
      <c r="P773" s="2"/>
      <c r="Q773" s="3"/>
      <c r="R773" s="113"/>
      <c r="S773" s="109"/>
      <c r="T773" s="109"/>
    </row>
    <row r="774" spans="6:20" s="104" customFormat="1" x14ac:dyDescent="0.25">
      <c r="F774" s="109"/>
      <c r="G774" s="109"/>
      <c r="H774" s="109"/>
      <c r="I774" s="110"/>
      <c r="J774" s="110"/>
      <c r="M774" s="111"/>
      <c r="P774" s="2"/>
      <c r="Q774" s="3"/>
      <c r="R774" s="113"/>
      <c r="S774" s="109"/>
      <c r="T774" s="109"/>
    </row>
    <row r="775" spans="6:20" s="104" customFormat="1" x14ac:dyDescent="0.25">
      <c r="F775" s="109"/>
      <c r="G775" s="109"/>
      <c r="H775" s="109"/>
      <c r="I775" s="110"/>
      <c r="J775" s="110"/>
      <c r="M775" s="111"/>
      <c r="P775" s="2"/>
      <c r="Q775" s="3"/>
      <c r="R775" s="113"/>
      <c r="S775" s="109"/>
      <c r="T775" s="109"/>
    </row>
    <row r="776" spans="6:20" s="104" customFormat="1" x14ac:dyDescent="0.25">
      <c r="F776" s="109"/>
      <c r="G776" s="109"/>
      <c r="H776" s="109"/>
      <c r="I776" s="110"/>
      <c r="J776" s="110"/>
      <c r="M776" s="111"/>
      <c r="P776" s="2"/>
      <c r="Q776" s="3"/>
      <c r="R776" s="113"/>
      <c r="S776" s="109"/>
      <c r="T776" s="109"/>
    </row>
    <row r="777" spans="6:20" s="104" customFormat="1" x14ac:dyDescent="0.25">
      <c r="F777" s="109"/>
      <c r="G777" s="109"/>
      <c r="H777" s="109"/>
      <c r="I777" s="110"/>
      <c r="J777" s="110"/>
      <c r="M777" s="111"/>
      <c r="P777" s="2"/>
      <c r="Q777" s="3"/>
      <c r="R777" s="113"/>
      <c r="S777" s="109"/>
      <c r="T777" s="109"/>
    </row>
    <row r="778" spans="6:20" s="104" customFormat="1" x14ac:dyDescent="0.25">
      <c r="F778" s="109"/>
      <c r="G778" s="109"/>
      <c r="H778" s="109"/>
      <c r="I778" s="110"/>
      <c r="J778" s="110"/>
      <c r="M778" s="111"/>
      <c r="P778" s="2"/>
      <c r="Q778" s="3"/>
      <c r="R778" s="113"/>
      <c r="S778" s="109"/>
      <c r="T778" s="109"/>
    </row>
    <row r="779" spans="6:20" s="104" customFormat="1" x14ac:dyDescent="0.25">
      <c r="F779" s="109"/>
      <c r="G779" s="109"/>
      <c r="H779" s="109"/>
      <c r="I779" s="110"/>
      <c r="J779" s="110"/>
      <c r="M779" s="111"/>
      <c r="P779" s="2"/>
      <c r="Q779" s="3"/>
      <c r="R779" s="113"/>
    </row>
    <row r="780" spans="6:20" s="104" customFormat="1" x14ac:dyDescent="0.25">
      <c r="F780" s="109"/>
      <c r="G780" s="109"/>
      <c r="H780" s="109"/>
      <c r="I780" s="110"/>
      <c r="J780" s="110"/>
      <c r="M780" s="111"/>
      <c r="P780" s="2"/>
      <c r="Q780" s="3"/>
      <c r="R780" s="113"/>
    </row>
    <row r="781" spans="6:20" s="104" customFormat="1" x14ac:dyDescent="0.25">
      <c r="F781" s="109"/>
      <c r="G781" s="109"/>
      <c r="H781" s="109"/>
      <c r="I781" s="110"/>
      <c r="J781" s="110"/>
      <c r="M781" s="111"/>
      <c r="P781" s="2"/>
      <c r="Q781" s="3"/>
      <c r="R781" s="113"/>
    </row>
    <row r="782" spans="6:20" s="104" customFormat="1" x14ac:dyDescent="0.25">
      <c r="F782" s="109"/>
      <c r="G782" s="109"/>
      <c r="H782" s="109"/>
      <c r="I782" s="110"/>
      <c r="J782" s="110"/>
      <c r="M782" s="111"/>
      <c r="P782" s="2"/>
      <c r="Q782" s="3"/>
      <c r="R782" s="113"/>
    </row>
    <row r="783" spans="6:20" s="104" customFormat="1" x14ac:dyDescent="0.25">
      <c r="F783" s="109"/>
      <c r="G783" s="109"/>
      <c r="H783" s="109"/>
      <c r="I783" s="110"/>
      <c r="J783" s="110"/>
      <c r="M783" s="111"/>
      <c r="P783" s="2"/>
      <c r="Q783" s="3"/>
      <c r="R783" s="113"/>
    </row>
    <row r="784" spans="6:20" s="104" customFormat="1" x14ac:dyDescent="0.25">
      <c r="F784" s="109"/>
      <c r="G784" s="109"/>
      <c r="H784" s="109"/>
      <c r="I784" s="110"/>
      <c r="J784" s="110"/>
      <c r="M784" s="111"/>
      <c r="P784" s="2"/>
      <c r="Q784" s="3"/>
      <c r="R784" s="113"/>
    </row>
    <row r="785" spans="6:18" s="104" customFormat="1" x14ac:dyDescent="0.25">
      <c r="F785" s="109"/>
      <c r="G785" s="109"/>
      <c r="H785" s="109"/>
      <c r="I785" s="110"/>
      <c r="J785" s="110"/>
      <c r="M785" s="111"/>
      <c r="P785" s="2"/>
      <c r="Q785" s="3"/>
      <c r="R785" s="113"/>
    </row>
    <row r="786" spans="6:18" s="104" customFormat="1" x14ac:dyDescent="0.25">
      <c r="F786" s="109"/>
      <c r="G786" s="109"/>
      <c r="H786" s="109"/>
      <c r="I786" s="110"/>
      <c r="J786" s="110"/>
      <c r="M786" s="111"/>
      <c r="P786" s="2"/>
      <c r="Q786" s="3"/>
      <c r="R786" s="113"/>
    </row>
    <row r="787" spans="6:18" s="104" customFormat="1" x14ac:dyDescent="0.25">
      <c r="F787" s="109"/>
      <c r="G787" s="109"/>
      <c r="H787" s="109"/>
      <c r="I787" s="110"/>
      <c r="J787" s="110"/>
      <c r="M787" s="111"/>
      <c r="P787" s="2"/>
      <c r="Q787" s="3"/>
      <c r="R787" s="113"/>
    </row>
    <row r="788" spans="6:18" s="104" customFormat="1" x14ac:dyDescent="0.25">
      <c r="F788" s="109"/>
      <c r="G788" s="109"/>
      <c r="H788" s="109"/>
      <c r="I788" s="110"/>
      <c r="J788" s="110"/>
      <c r="M788" s="111"/>
      <c r="P788" s="2"/>
      <c r="Q788" s="3"/>
      <c r="R788" s="113"/>
    </row>
    <row r="789" spans="6:18" s="104" customFormat="1" x14ac:dyDescent="0.25">
      <c r="F789" s="109"/>
      <c r="G789" s="109"/>
      <c r="H789" s="109"/>
      <c r="I789" s="110"/>
      <c r="J789" s="110"/>
      <c r="M789" s="111"/>
      <c r="P789" s="2"/>
      <c r="Q789" s="3"/>
      <c r="R789" s="113"/>
    </row>
    <row r="790" spans="6:18" s="104" customFormat="1" x14ac:dyDescent="0.25">
      <c r="F790" s="109"/>
      <c r="G790" s="109"/>
      <c r="H790" s="109"/>
      <c r="I790" s="110"/>
      <c r="J790" s="110"/>
      <c r="M790" s="111"/>
      <c r="P790" s="2"/>
      <c r="Q790" s="3"/>
      <c r="R790" s="113"/>
    </row>
    <row r="791" spans="6:18" s="104" customFormat="1" x14ac:dyDescent="0.25">
      <c r="F791" s="109"/>
      <c r="G791" s="109"/>
      <c r="H791" s="109"/>
      <c r="I791" s="110"/>
      <c r="J791" s="110"/>
      <c r="M791" s="111"/>
      <c r="P791" s="2"/>
      <c r="Q791" s="3"/>
      <c r="R791" s="113"/>
    </row>
    <row r="792" spans="6:18" s="104" customFormat="1" x14ac:dyDescent="0.25">
      <c r="F792" s="109"/>
      <c r="G792" s="109"/>
      <c r="H792" s="109"/>
      <c r="I792" s="110"/>
      <c r="J792" s="110"/>
      <c r="M792" s="111"/>
      <c r="P792" s="2"/>
      <c r="Q792" s="3"/>
      <c r="R792" s="113"/>
    </row>
    <row r="793" spans="6:18" s="104" customFormat="1" x14ac:dyDescent="0.25">
      <c r="F793" s="109"/>
      <c r="G793" s="109"/>
      <c r="H793" s="109"/>
      <c r="I793" s="110"/>
      <c r="J793" s="110"/>
      <c r="M793" s="111"/>
      <c r="P793" s="2"/>
      <c r="Q793" s="3"/>
      <c r="R793" s="113"/>
    </row>
    <row r="794" spans="6:18" s="104" customFormat="1" x14ac:dyDescent="0.25">
      <c r="F794" s="109"/>
      <c r="G794" s="109"/>
      <c r="H794" s="109"/>
      <c r="I794" s="110"/>
      <c r="J794" s="110"/>
      <c r="M794" s="111"/>
      <c r="P794" s="2"/>
      <c r="Q794" s="3"/>
      <c r="R794" s="113"/>
    </row>
    <row r="795" spans="6:18" s="104" customFormat="1" x14ac:dyDescent="0.25">
      <c r="F795" s="109"/>
      <c r="G795" s="109"/>
      <c r="H795" s="109"/>
      <c r="I795" s="110"/>
      <c r="J795" s="110"/>
      <c r="M795" s="111"/>
      <c r="P795" s="2"/>
      <c r="Q795" s="3"/>
      <c r="R795" s="113"/>
    </row>
    <row r="796" spans="6:18" s="104" customFormat="1" x14ac:dyDescent="0.25">
      <c r="F796" s="109"/>
      <c r="G796" s="109"/>
      <c r="H796" s="109"/>
      <c r="I796" s="110"/>
      <c r="J796" s="110"/>
      <c r="M796" s="111"/>
      <c r="P796" s="2"/>
      <c r="Q796" s="3"/>
      <c r="R796" s="113"/>
    </row>
    <row r="797" spans="6:18" s="104" customFormat="1" x14ac:dyDescent="0.25">
      <c r="F797" s="109"/>
      <c r="G797" s="109"/>
      <c r="H797" s="109"/>
      <c r="I797" s="110"/>
      <c r="J797" s="110"/>
      <c r="M797" s="111"/>
      <c r="P797" s="2"/>
      <c r="Q797" s="3"/>
      <c r="R797" s="113"/>
    </row>
    <row r="798" spans="6:18" s="104" customFormat="1" x14ac:dyDescent="0.25">
      <c r="F798" s="109"/>
      <c r="G798" s="109"/>
      <c r="H798" s="109"/>
      <c r="I798" s="110"/>
      <c r="J798" s="110"/>
      <c r="M798" s="111"/>
      <c r="P798" s="2"/>
      <c r="Q798" s="3"/>
      <c r="R798" s="113"/>
    </row>
    <row r="799" spans="6:18" s="104" customFormat="1" x14ac:dyDescent="0.25">
      <c r="F799" s="109"/>
      <c r="G799" s="109"/>
      <c r="H799" s="109"/>
      <c r="I799" s="110"/>
      <c r="J799" s="110"/>
      <c r="M799" s="111"/>
      <c r="P799" s="2"/>
      <c r="Q799" s="3"/>
      <c r="R799" s="113"/>
    </row>
    <row r="800" spans="6:18" s="104" customFormat="1" x14ac:dyDescent="0.25">
      <c r="F800" s="109"/>
      <c r="G800" s="109"/>
      <c r="H800" s="109"/>
      <c r="I800" s="110"/>
      <c r="J800" s="110"/>
      <c r="M800" s="111"/>
      <c r="P800" s="2"/>
      <c r="Q800" s="3"/>
      <c r="R800" s="113"/>
    </row>
    <row r="801" spans="6:18" s="104" customFormat="1" x14ac:dyDescent="0.25">
      <c r="F801" s="109"/>
      <c r="G801" s="109"/>
      <c r="H801" s="109"/>
      <c r="I801" s="110"/>
      <c r="J801" s="110"/>
      <c r="M801" s="111"/>
      <c r="P801" s="2"/>
      <c r="Q801" s="3"/>
      <c r="R801" s="113"/>
    </row>
    <row r="802" spans="6:18" s="104" customFormat="1" x14ac:dyDescent="0.25">
      <c r="F802" s="109"/>
      <c r="G802" s="109"/>
      <c r="H802" s="109"/>
      <c r="I802" s="110"/>
      <c r="J802" s="110"/>
      <c r="M802" s="111"/>
      <c r="P802" s="2"/>
      <c r="Q802" s="3"/>
      <c r="R802" s="113"/>
    </row>
    <row r="803" spans="6:18" s="104" customFormat="1" x14ac:dyDescent="0.25">
      <c r="F803" s="109"/>
      <c r="G803" s="109"/>
      <c r="H803" s="109"/>
      <c r="I803" s="110"/>
      <c r="J803" s="110"/>
      <c r="M803" s="111"/>
      <c r="P803" s="2"/>
      <c r="Q803" s="3"/>
      <c r="R803" s="113"/>
    </row>
    <row r="804" spans="6:18" s="104" customFormat="1" x14ac:dyDescent="0.25">
      <c r="F804" s="109"/>
      <c r="G804" s="109"/>
      <c r="H804" s="109"/>
      <c r="I804" s="110"/>
      <c r="J804" s="110"/>
      <c r="M804" s="111"/>
      <c r="P804" s="2"/>
      <c r="Q804" s="3"/>
      <c r="R804" s="113"/>
    </row>
    <row r="805" spans="6:18" s="104" customFormat="1" x14ac:dyDescent="0.25">
      <c r="F805" s="109"/>
      <c r="G805" s="109"/>
      <c r="H805" s="109"/>
      <c r="I805" s="110"/>
      <c r="J805" s="110"/>
      <c r="M805" s="111"/>
      <c r="P805" s="2"/>
      <c r="Q805" s="3"/>
      <c r="R805" s="113"/>
    </row>
    <row r="806" spans="6:18" s="104" customFormat="1" x14ac:dyDescent="0.25">
      <c r="F806" s="109"/>
      <c r="G806" s="109"/>
      <c r="H806" s="109"/>
      <c r="I806" s="110"/>
      <c r="J806" s="110"/>
      <c r="M806" s="111"/>
      <c r="P806" s="2"/>
      <c r="Q806" s="3"/>
      <c r="R806" s="113"/>
    </row>
    <row r="807" spans="6:18" s="104" customFormat="1" x14ac:dyDescent="0.25">
      <c r="F807" s="109"/>
      <c r="G807" s="109"/>
      <c r="H807" s="109"/>
      <c r="I807" s="110"/>
      <c r="J807" s="110"/>
      <c r="M807" s="111"/>
      <c r="P807" s="2"/>
      <c r="Q807" s="3"/>
      <c r="R807" s="113"/>
    </row>
    <row r="808" spans="6:18" s="104" customFormat="1" x14ac:dyDescent="0.25">
      <c r="F808" s="109"/>
      <c r="G808" s="109"/>
      <c r="H808" s="109"/>
      <c r="I808" s="110"/>
      <c r="J808" s="110"/>
      <c r="M808" s="111"/>
      <c r="P808" s="2"/>
      <c r="Q808" s="3"/>
      <c r="R808" s="113"/>
    </row>
    <row r="809" spans="6:18" s="104" customFormat="1" x14ac:dyDescent="0.25">
      <c r="F809" s="109"/>
      <c r="G809" s="109"/>
      <c r="H809" s="109"/>
      <c r="I809" s="110"/>
      <c r="J809" s="110"/>
      <c r="M809" s="111"/>
      <c r="P809" s="2"/>
      <c r="Q809" s="3"/>
      <c r="R809" s="113"/>
    </row>
    <row r="810" spans="6:18" s="104" customFormat="1" x14ac:dyDescent="0.25">
      <c r="F810" s="109"/>
      <c r="G810" s="109"/>
      <c r="H810" s="109"/>
      <c r="I810" s="110"/>
      <c r="J810" s="110"/>
      <c r="M810" s="111"/>
      <c r="P810" s="2"/>
      <c r="Q810" s="3"/>
      <c r="R810" s="113"/>
    </row>
    <row r="811" spans="6:18" s="104" customFormat="1" x14ac:dyDescent="0.25">
      <c r="F811" s="109"/>
      <c r="G811" s="109"/>
      <c r="H811" s="109"/>
      <c r="I811" s="110"/>
      <c r="J811" s="110"/>
      <c r="M811" s="111"/>
      <c r="P811" s="2"/>
      <c r="Q811" s="3"/>
      <c r="R811" s="113"/>
    </row>
    <row r="812" spans="6:18" s="104" customFormat="1" x14ac:dyDescent="0.25">
      <c r="F812" s="109"/>
      <c r="G812" s="109"/>
      <c r="H812" s="109"/>
      <c r="I812" s="110"/>
      <c r="J812" s="110"/>
      <c r="M812" s="111"/>
      <c r="P812" s="2"/>
      <c r="Q812" s="3"/>
      <c r="R812" s="113"/>
    </row>
    <row r="813" spans="6:18" s="104" customFormat="1" x14ac:dyDescent="0.25">
      <c r="F813" s="109"/>
      <c r="G813" s="109"/>
      <c r="H813" s="109"/>
      <c r="I813" s="110"/>
      <c r="J813" s="110"/>
      <c r="M813" s="111"/>
      <c r="P813" s="2"/>
      <c r="Q813" s="3"/>
      <c r="R813" s="113"/>
    </row>
    <row r="814" spans="6:18" s="104" customFormat="1" x14ac:dyDescent="0.25">
      <c r="F814" s="109"/>
      <c r="G814" s="109"/>
      <c r="H814" s="109"/>
      <c r="I814" s="110"/>
      <c r="J814" s="110"/>
      <c r="M814" s="111"/>
      <c r="P814" s="2"/>
      <c r="Q814" s="3"/>
      <c r="R814" s="113"/>
    </row>
    <row r="815" spans="6:18" s="104" customFormat="1" x14ac:dyDescent="0.25">
      <c r="F815" s="109"/>
      <c r="G815" s="109"/>
      <c r="H815" s="109"/>
      <c r="I815" s="110"/>
      <c r="J815" s="110"/>
      <c r="M815" s="111"/>
      <c r="P815" s="2"/>
      <c r="Q815" s="3"/>
      <c r="R815" s="113"/>
    </row>
    <row r="816" spans="6:18" s="104" customFormat="1" x14ac:dyDescent="0.25">
      <c r="F816" s="109"/>
      <c r="G816" s="109"/>
      <c r="H816" s="109"/>
      <c r="I816" s="110"/>
      <c r="J816" s="110"/>
      <c r="M816" s="111"/>
      <c r="P816" s="2"/>
      <c r="Q816" s="3"/>
      <c r="R816" s="113"/>
    </row>
    <row r="817" spans="6:18" s="104" customFormat="1" x14ac:dyDescent="0.25">
      <c r="F817" s="109"/>
      <c r="G817" s="109"/>
      <c r="H817" s="109"/>
      <c r="I817" s="110"/>
      <c r="J817" s="110"/>
      <c r="M817" s="111"/>
      <c r="P817" s="2"/>
      <c r="Q817" s="3"/>
      <c r="R817" s="113"/>
    </row>
    <row r="818" spans="6:18" s="104" customFormat="1" x14ac:dyDescent="0.25">
      <c r="F818" s="109"/>
      <c r="G818" s="109"/>
      <c r="H818" s="109"/>
      <c r="I818" s="110"/>
      <c r="J818" s="110"/>
      <c r="M818" s="111"/>
      <c r="P818" s="2"/>
      <c r="Q818" s="3"/>
      <c r="R818" s="113"/>
    </row>
    <row r="819" spans="6:18" s="104" customFormat="1" x14ac:dyDescent="0.25">
      <c r="F819" s="109"/>
      <c r="G819" s="109"/>
      <c r="H819" s="109"/>
      <c r="I819" s="110"/>
      <c r="J819" s="110"/>
      <c r="M819" s="111"/>
      <c r="P819" s="2"/>
      <c r="Q819" s="3"/>
      <c r="R819" s="113"/>
    </row>
    <row r="820" spans="6:18" s="104" customFormat="1" x14ac:dyDescent="0.25">
      <c r="F820" s="109"/>
      <c r="G820" s="109"/>
      <c r="H820" s="109"/>
      <c r="I820" s="110"/>
      <c r="J820" s="110"/>
      <c r="M820" s="111"/>
      <c r="P820" s="2"/>
      <c r="Q820" s="3"/>
      <c r="R820" s="113"/>
    </row>
    <row r="821" spans="6:18" s="104" customFormat="1" x14ac:dyDescent="0.25">
      <c r="F821" s="109"/>
      <c r="G821" s="109"/>
      <c r="H821" s="109"/>
      <c r="I821" s="110"/>
      <c r="J821" s="110"/>
      <c r="M821" s="111"/>
      <c r="P821" s="2"/>
      <c r="Q821" s="3"/>
      <c r="R821" s="113"/>
    </row>
    <row r="822" spans="6:18" s="104" customFormat="1" x14ac:dyDescent="0.25">
      <c r="F822" s="109"/>
      <c r="G822" s="109"/>
      <c r="H822" s="109"/>
      <c r="I822" s="110"/>
      <c r="J822" s="110"/>
      <c r="M822" s="111"/>
      <c r="P822" s="2"/>
      <c r="Q822" s="3"/>
      <c r="R822" s="113"/>
    </row>
    <row r="823" spans="6:18" s="104" customFormat="1" x14ac:dyDescent="0.25">
      <c r="F823" s="109"/>
      <c r="G823" s="109"/>
      <c r="H823" s="109"/>
      <c r="I823" s="110"/>
      <c r="J823" s="110"/>
      <c r="M823" s="111"/>
      <c r="P823" s="2"/>
      <c r="Q823" s="3"/>
      <c r="R823" s="113"/>
    </row>
    <row r="824" spans="6:18" s="104" customFormat="1" x14ac:dyDescent="0.25">
      <c r="F824" s="109"/>
      <c r="G824" s="109"/>
      <c r="H824" s="109"/>
      <c r="I824" s="110"/>
      <c r="J824" s="110"/>
      <c r="M824" s="111"/>
      <c r="P824" s="2"/>
      <c r="Q824" s="3"/>
      <c r="R824" s="113"/>
    </row>
    <row r="825" spans="6:18" s="104" customFormat="1" x14ac:dyDescent="0.25">
      <c r="F825" s="109"/>
      <c r="G825" s="109"/>
      <c r="H825" s="109"/>
      <c r="I825" s="110"/>
      <c r="J825" s="110"/>
      <c r="M825" s="111"/>
      <c r="P825" s="2"/>
      <c r="Q825" s="3"/>
      <c r="R825" s="113"/>
    </row>
    <row r="826" spans="6:18" s="104" customFormat="1" x14ac:dyDescent="0.25">
      <c r="F826" s="109"/>
      <c r="G826" s="109"/>
      <c r="H826" s="109"/>
      <c r="I826" s="110"/>
      <c r="J826" s="110"/>
      <c r="M826" s="111"/>
      <c r="P826" s="2"/>
      <c r="Q826" s="3"/>
      <c r="R826" s="113"/>
    </row>
    <row r="827" spans="6:18" s="104" customFormat="1" x14ac:dyDescent="0.25">
      <c r="F827" s="109"/>
      <c r="G827" s="109"/>
      <c r="H827" s="109"/>
      <c r="I827" s="110"/>
      <c r="J827" s="110"/>
      <c r="M827" s="111"/>
      <c r="P827" s="2"/>
      <c r="Q827" s="3"/>
      <c r="R827" s="113"/>
    </row>
    <row r="828" spans="6:18" s="104" customFormat="1" x14ac:dyDescent="0.25">
      <c r="F828" s="109"/>
      <c r="G828" s="109"/>
      <c r="H828" s="109"/>
      <c r="I828" s="110"/>
      <c r="J828" s="110"/>
      <c r="M828" s="111"/>
      <c r="P828" s="2"/>
      <c r="Q828" s="3"/>
      <c r="R828" s="113"/>
    </row>
    <row r="829" spans="6:18" s="104" customFormat="1" x14ac:dyDescent="0.25">
      <c r="F829" s="109"/>
      <c r="G829" s="109"/>
      <c r="H829" s="109"/>
      <c r="I829" s="110"/>
      <c r="J829" s="110"/>
      <c r="M829" s="111"/>
      <c r="P829" s="2"/>
      <c r="Q829" s="3"/>
      <c r="R829" s="113"/>
    </row>
    <row r="830" spans="6:18" s="104" customFormat="1" x14ac:dyDescent="0.25">
      <c r="F830" s="109"/>
      <c r="G830" s="109"/>
      <c r="H830" s="109"/>
      <c r="I830" s="110"/>
      <c r="J830" s="110"/>
      <c r="M830" s="111"/>
      <c r="P830" s="2"/>
      <c r="Q830" s="3"/>
      <c r="R830" s="113"/>
    </row>
    <row r="831" spans="6:18" s="104" customFormat="1" x14ac:dyDescent="0.25">
      <c r="F831" s="109"/>
      <c r="G831" s="109"/>
      <c r="H831" s="109"/>
      <c r="I831" s="110"/>
      <c r="J831" s="110"/>
      <c r="M831" s="111"/>
      <c r="P831" s="2"/>
      <c r="Q831" s="3"/>
      <c r="R831" s="113"/>
    </row>
    <row r="832" spans="6:18" s="104" customFormat="1" x14ac:dyDescent="0.25">
      <c r="F832" s="109"/>
      <c r="G832" s="109"/>
      <c r="H832" s="109"/>
      <c r="I832" s="110"/>
      <c r="J832" s="110"/>
      <c r="M832" s="111"/>
      <c r="P832" s="2"/>
      <c r="Q832" s="3"/>
      <c r="R832" s="113"/>
    </row>
    <row r="833" spans="6:18" s="104" customFormat="1" x14ac:dyDescent="0.25">
      <c r="F833" s="109"/>
      <c r="G833" s="109"/>
      <c r="H833" s="109"/>
      <c r="I833" s="110"/>
      <c r="J833" s="110"/>
      <c r="M833" s="111"/>
      <c r="P833" s="2"/>
      <c r="Q833" s="3"/>
      <c r="R833" s="113"/>
    </row>
    <row r="834" spans="6:18" s="104" customFormat="1" x14ac:dyDescent="0.25">
      <c r="F834" s="109"/>
      <c r="G834" s="109"/>
      <c r="H834" s="109"/>
      <c r="I834" s="110"/>
      <c r="J834" s="110"/>
      <c r="M834" s="111"/>
      <c r="P834" s="2"/>
      <c r="Q834" s="3"/>
      <c r="R834" s="113"/>
    </row>
    <row r="835" spans="6:18" s="104" customFormat="1" x14ac:dyDescent="0.25">
      <c r="F835" s="109"/>
      <c r="G835" s="109"/>
      <c r="H835" s="109"/>
      <c r="I835" s="110"/>
      <c r="J835" s="110"/>
      <c r="M835" s="111"/>
      <c r="P835" s="2"/>
      <c r="Q835" s="3"/>
      <c r="R835" s="113"/>
    </row>
    <row r="836" spans="6:18" s="104" customFormat="1" x14ac:dyDescent="0.25">
      <c r="F836" s="109"/>
      <c r="G836" s="109"/>
      <c r="H836" s="109"/>
      <c r="I836" s="110"/>
      <c r="J836" s="110"/>
      <c r="M836" s="111"/>
      <c r="P836" s="2"/>
      <c r="Q836" s="3"/>
      <c r="R836" s="113"/>
    </row>
    <row r="837" spans="6:18" s="104" customFormat="1" x14ac:dyDescent="0.25">
      <c r="F837" s="109"/>
      <c r="G837" s="109"/>
      <c r="H837" s="109"/>
      <c r="I837" s="110"/>
      <c r="J837" s="110"/>
      <c r="M837" s="111"/>
      <c r="P837" s="2"/>
      <c r="Q837" s="3"/>
      <c r="R837" s="113"/>
    </row>
    <row r="838" spans="6:18" s="104" customFormat="1" x14ac:dyDescent="0.25">
      <c r="F838" s="109"/>
      <c r="G838" s="109"/>
      <c r="H838" s="109"/>
      <c r="I838" s="110"/>
      <c r="J838" s="110"/>
      <c r="M838" s="111"/>
      <c r="P838" s="2"/>
      <c r="Q838" s="3"/>
      <c r="R838" s="113"/>
    </row>
    <row r="839" spans="6:18" s="104" customFormat="1" x14ac:dyDescent="0.25">
      <c r="F839" s="109"/>
      <c r="G839" s="109"/>
      <c r="H839" s="109"/>
      <c r="I839" s="110"/>
      <c r="J839" s="110"/>
      <c r="M839" s="111"/>
      <c r="P839" s="2"/>
      <c r="Q839" s="3"/>
      <c r="R839" s="113"/>
    </row>
    <row r="840" spans="6:18" s="104" customFormat="1" x14ac:dyDescent="0.25">
      <c r="F840" s="109"/>
      <c r="G840" s="109"/>
      <c r="H840" s="109"/>
      <c r="I840" s="110"/>
      <c r="J840" s="110"/>
      <c r="M840" s="111"/>
      <c r="P840" s="2"/>
      <c r="Q840" s="3"/>
      <c r="R840" s="113"/>
    </row>
    <row r="841" spans="6:18" s="104" customFormat="1" x14ac:dyDescent="0.25">
      <c r="F841" s="109"/>
      <c r="G841" s="109"/>
      <c r="H841" s="109"/>
      <c r="I841" s="110"/>
      <c r="J841" s="110"/>
      <c r="M841" s="111"/>
      <c r="P841" s="2"/>
      <c r="Q841" s="3"/>
      <c r="R841" s="113"/>
    </row>
    <row r="842" spans="6:18" s="104" customFormat="1" x14ac:dyDescent="0.25">
      <c r="F842" s="109"/>
      <c r="G842" s="109"/>
      <c r="H842" s="109"/>
      <c r="I842" s="110"/>
      <c r="J842" s="110"/>
      <c r="M842" s="111"/>
      <c r="P842" s="2"/>
      <c r="Q842" s="3"/>
      <c r="R842" s="113"/>
    </row>
    <row r="843" spans="6:18" s="104" customFormat="1" x14ac:dyDescent="0.25">
      <c r="F843" s="109"/>
      <c r="G843" s="109"/>
      <c r="H843" s="109"/>
      <c r="I843" s="110"/>
      <c r="J843" s="110"/>
      <c r="M843" s="111"/>
      <c r="P843" s="2"/>
      <c r="Q843" s="3"/>
      <c r="R843" s="113"/>
    </row>
    <row r="844" spans="6:18" s="104" customFormat="1" x14ac:dyDescent="0.25">
      <c r="F844" s="109"/>
      <c r="G844" s="109"/>
      <c r="H844" s="109"/>
      <c r="I844" s="110"/>
      <c r="J844" s="110"/>
      <c r="M844" s="111"/>
      <c r="P844" s="2"/>
      <c r="Q844" s="3"/>
      <c r="R844" s="113"/>
    </row>
    <row r="845" spans="6:18" s="104" customFormat="1" x14ac:dyDescent="0.25">
      <c r="F845" s="109"/>
      <c r="G845" s="109"/>
      <c r="H845" s="109"/>
      <c r="I845" s="110"/>
      <c r="J845" s="110"/>
      <c r="M845" s="111"/>
      <c r="P845" s="2"/>
      <c r="Q845" s="3"/>
      <c r="R845" s="113"/>
    </row>
    <row r="846" spans="6:18" s="104" customFormat="1" x14ac:dyDescent="0.25">
      <c r="F846" s="109"/>
      <c r="G846" s="109"/>
      <c r="H846" s="109"/>
      <c r="I846" s="110"/>
      <c r="J846" s="110"/>
      <c r="M846" s="111"/>
      <c r="P846" s="2"/>
      <c r="Q846" s="3"/>
      <c r="R846" s="113"/>
    </row>
    <row r="847" spans="6:18" s="104" customFormat="1" x14ac:dyDescent="0.25">
      <c r="F847" s="109"/>
      <c r="G847" s="109"/>
      <c r="H847" s="109"/>
      <c r="I847" s="110"/>
      <c r="J847" s="110"/>
      <c r="M847" s="111"/>
      <c r="P847" s="2"/>
      <c r="Q847" s="3"/>
      <c r="R847" s="113"/>
    </row>
    <row r="848" spans="6:18" s="104" customFormat="1" x14ac:dyDescent="0.25">
      <c r="F848" s="109"/>
      <c r="G848" s="109"/>
      <c r="H848" s="109"/>
      <c r="I848" s="110"/>
      <c r="J848" s="110"/>
      <c r="M848" s="111"/>
      <c r="P848" s="2"/>
      <c r="Q848" s="3"/>
      <c r="R848" s="113"/>
    </row>
    <row r="849" spans="6:18" s="104" customFormat="1" x14ac:dyDescent="0.25">
      <c r="F849" s="109"/>
      <c r="G849" s="109"/>
      <c r="H849" s="109"/>
      <c r="I849" s="110"/>
      <c r="J849" s="110"/>
      <c r="M849" s="111"/>
      <c r="P849" s="2"/>
      <c r="Q849" s="3"/>
      <c r="R849" s="113"/>
    </row>
    <row r="850" spans="6:18" s="104" customFormat="1" x14ac:dyDescent="0.25">
      <c r="F850" s="109"/>
      <c r="G850" s="109"/>
      <c r="H850" s="109"/>
      <c r="I850" s="110"/>
      <c r="J850" s="110"/>
      <c r="M850" s="111"/>
      <c r="P850" s="2"/>
      <c r="Q850" s="3"/>
      <c r="R850" s="113"/>
    </row>
    <row r="851" spans="6:18" s="104" customFormat="1" x14ac:dyDescent="0.25">
      <c r="F851" s="109"/>
      <c r="G851" s="109"/>
      <c r="H851" s="109"/>
      <c r="I851" s="110"/>
      <c r="J851" s="110"/>
      <c r="M851" s="111"/>
      <c r="P851" s="2"/>
      <c r="Q851" s="3"/>
      <c r="R851" s="113"/>
    </row>
    <row r="852" spans="6:18" s="104" customFormat="1" x14ac:dyDescent="0.25">
      <c r="F852" s="109"/>
      <c r="G852" s="109"/>
      <c r="H852" s="109"/>
      <c r="I852" s="110"/>
      <c r="J852" s="110"/>
      <c r="M852" s="111"/>
      <c r="P852" s="2"/>
      <c r="Q852" s="3"/>
      <c r="R852" s="113"/>
    </row>
    <row r="853" spans="6:18" s="104" customFormat="1" x14ac:dyDescent="0.25">
      <c r="F853" s="109"/>
      <c r="G853" s="109"/>
      <c r="H853" s="109"/>
      <c r="I853" s="110"/>
      <c r="J853" s="110"/>
      <c r="M853" s="111"/>
      <c r="P853" s="2"/>
      <c r="Q853" s="3"/>
      <c r="R853" s="113"/>
    </row>
    <row r="854" spans="6:18" s="104" customFormat="1" x14ac:dyDescent="0.25">
      <c r="F854" s="109"/>
      <c r="G854" s="109"/>
      <c r="H854" s="109"/>
      <c r="I854" s="110"/>
      <c r="J854" s="110"/>
      <c r="M854" s="111"/>
      <c r="P854" s="2"/>
      <c r="Q854" s="3"/>
      <c r="R854" s="113"/>
    </row>
    <row r="855" spans="6:18" s="104" customFormat="1" x14ac:dyDescent="0.25">
      <c r="F855" s="109"/>
      <c r="G855" s="109"/>
      <c r="H855" s="109"/>
      <c r="I855" s="110"/>
      <c r="J855" s="110"/>
      <c r="M855" s="111"/>
      <c r="P855" s="2"/>
      <c r="Q855" s="3"/>
      <c r="R855" s="113"/>
    </row>
    <row r="856" spans="6:18" s="104" customFormat="1" x14ac:dyDescent="0.25">
      <c r="F856" s="109"/>
      <c r="G856" s="109"/>
      <c r="H856" s="109"/>
      <c r="I856" s="110"/>
      <c r="J856" s="110"/>
      <c r="M856" s="111"/>
      <c r="P856" s="2"/>
      <c r="Q856" s="3"/>
      <c r="R856" s="113"/>
    </row>
    <row r="857" spans="6:18" s="104" customFormat="1" x14ac:dyDescent="0.25">
      <c r="F857" s="109"/>
      <c r="G857" s="109"/>
      <c r="H857" s="109"/>
      <c r="I857" s="110"/>
      <c r="J857" s="110"/>
      <c r="M857" s="111"/>
      <c r="P857" s="2"/>
      <c r="Q857" s="3"/>
      <c r="R857" s="113"/>
    </row>
    <row r="858" spans="6:18" s="104" customFormat="1" x14ac:dyDescent="0.25">
      <c r="F858" s="109"/>
      <c r="G858" s="109"/>
      <c r="H858" s="109"/>
      <c r="I858" s="110"/>
      <c r="J858" s="110"/>
      <c r="M858" s="111"/>
      <c r="P858" s="2"/>
      <c r="Q858" s="3"/>
      <c r="R858" s="113"/>
    </row>
    <row r="859" spans="6:18" s="104" customFormat="1" x14ac:dyDescent="0.25">
      <c r="F859" s="109"/>
      <c r="G859" s="109"/>
      <c r="H859" s="109"/>
      <c r="I859" s="110"/>
      <c r="J859" s="110"/>
      <c r="M859" s="111"/>
      <c r="P859" s="2"/>
      <c r="Q859" s="3"/>
      <c r="R859" s="113"/>
    </row>
    <row r="860" spans="6:18" s="104" customFormat="1" x14ac:dyDescent="0.25">
      <c r="F860" s="109"/>
      <c r="G860" s="109"/>
      <c r="H860" s="109"/>
      <c r="I860" s="110"/>
      <c r="J860" s="110"/>
      <c r="M860" s="111"/>
      <c r="P860" s="2"/>
      <c r="Q860" s="3"/>
      <c r="R860" s="113"/>
    </row>
    <row r="861" spans="6:18" s="104" customFormat="1" x14ac:dyDescent="0.25">
      <c r="F861" s="109"/>
      <c r="G861" s="109"/>
      <c r="H861" s="109"/>
      <c r="I861" s="110"/>
      <c r="J861" s="110"/>
      <c r="M861" s="111"/>
      <c r="P861" s="2"/>
      <c r="Q861" s="3"/>
      <c r="R861" s="113"/>
    </row>
    <row r="862" spans="6:18" s="104" customFormat="1" x14ac:dyDescent="0.25">
      <c r="F862" s="109"/>
      <c r="G862" s="109"/>
      <c r="H862" s="109"/>
      <c r="I862" s="110"/>
      <c r="J862" s="110"/>
      <c r="M862" s="111"/>
      <c r="P862" s="2"/>
      <c r="Q862" s="3"/>
      <c r="R862" s="113"/>
    </row>
    <row r="863" spans="6:18" s="104" customFormat="1" x14ac:dyDescent="0.25">
      <c r="F863" s="109"/>
      <c r="G863" s="109"/>
      <c r="H863" s="109"/>
      <c r="I863" s="110"/>
      <c r="J863" s="110"/>
      <c r="M863" s="111"/>
      <c r="P863" s="2"/>
      <c r="Q863" s="3"/>
      <c r="R863" s="113"/>
    </row>
    <row r="864" spans="6:18" s="104" customFormat="1" x14ac:dyDescent="0.25">
      <c r="F864" s="109"/>
      <c r="G864" s="109"/>
      <c r="H864" s="109"/>
      <c r="I864" s="110"/>
      <c r="J864" s="110"/>
      <c r="M864" s="111"/>
      <c r="P864" s="2"/>
      <c r="Q864" s="3"/>
      <c r="R864" s="113"/>
    </row>
    <row r="865" spans="6:18" s="104" customFormat="1" x14ac:dyDescent="0.25">
      <c r="F865" s="109"/>
      <c r="G865" s="109"/>
      <c r="H865" s="109"/>
      <c r="I865" s="110"/>
      <c r="J865" s="110"/>
      <c r="M865" s="111"/>
      <c r="P865" s="2"/>
      <c r="Q865" s="3"/>
      <c r="R865" s="113"/>
    </row>
    <row r="866" spans="6:18" s="104" customFormat="1" x14ac:dyDescent="0.25">
      <c r="F866" s="109"/>
      <c r="G866" s="109"/>
      <c r="H866" s="109"/>
      <c r="I866" s="110"/>
      <c r="J866" s="110"/>
      <c r="M866" s="111"/>
      <c r="P866" s="2"/>
      <c r="Q866" s="3"/>
      <c r="R866" s="113"/>
    </row>
    <row r="867" spans="6:18" s="104" customFormat="1" x14ac:dyDescent="0.25">
      <c r="F867" s="109"/>
      <c r="G867" s="109"/>
      <c r="H867" s="109"/>
      <c r="I867" s="110"/>
      <c r="J867" s="110"/>
      <c r="M867" s="111"/>
      <c r="P867" s="2"/>
      <c r="Q867" s="3"/>
      <c r="R867" s="113"/>
    </row>
    <row r="868" spans="6:18" s="104" customFormat="1" x14ac:dyDescent="0.25">
      <c r="F868" s="109"/>
      <c r="G868" s="109"/>
      <c r="H868" s="109"/>
      <c r="I868" s="110"/>
      <c r="J868" s="110"/>
      <c r="M868" s="111"/>
      <c r="P868" s="2"/>
      <c r="Q868" s="3"/>
      <c r="R868" s="113"/>
    </row>
    <row r="869" spans="6:18" s="104" customFormat="1" x14ac:dyDescent="0.25">
      <c r="F869" s="109"/>
      <c r="G869" s="109"/>
      <c r="H869" s="109"/>
      <c r="I869" s="110"/>
      <c r="J869" s="110"/>
      <c r="M869" s="111"/>
      <c r="P869" s="2"/>
      <c r="Q869" s="3"/>
      <c r="R869" s="113"/>
    </row>
    <row r="870" spans="6:18" s="104" customFormat="1" x14ac:dyDescent="0.25">
      <c r="F870" s="109"/>
      <c r="G870" s="109"/>
      <c r="H870" s="109"/>
      <c r="I870" s="110"/>
      <c r="J870" s="110"/>
      <c r="M870" s="111"/>
      <c r="P870" s="2"/>
      <c r="Q870" s="3"/>
      <c r="R870" s="113"/>
    </row>
    <row r="871" spans="6:18" s="104" customFormat="1" x14ac:dyDescent="0.25">
      <c r="F871" s="109"/>
      <c r="G871" s="109"/>
      <c r="H871" s="109"/>
      <c r="I871" s="110"/>
      <c r="J871" s="110"/>
      <c r="M871" s="111"/>
      <c r="P871" s="2"/>
      <c r="Q871" s="3"/>
      <c r="R871" s="113"/>
    </row>
    <row r="872" spans="6:18" s="104" customFormat="1" x14ac:dyDescent="0.25">
      <c r="F872" s="109"/>
      <c r="G872" s="109"/>
      <c r="H872" s="109"/>
      <c r="I872" s="110"/>
      <c r="J872" s="110"/>
      <c r="M872" s="111"/>
      <c r="P872" s="2"/>
      <c r="Q872" s="3"/>
      <c r="R872" s="113"/>
    </row>
    <row r="873" spans="6:18" s="104" customFormat="1" x14ac:dyDescent="0.25">
      <c r="F873" s="109"/>
      <c r="G873" s="109"/>
      <c r="H873" s="109"/>
      <c r="I873" s="110"/>
      <c r="J873" s="110"/>
      <c r="M873" s="111"/>
      <c r="P873" s="2"/>
      <c r="Q873" s="3"/>
      <c r="R873" s="113"/>
    </row>
    <row r="874" spans="6:18" s="104" customFormat="1" x14ac:dyDescent="0.25">
      <c r="F874" s="109"/>
      <c r="G874" s="109"/>
      <c r="H874" s="109"/>
      <c r="I874" s="110"/>
      <c r="J874" s="110"/>
      <c r="M874" s="111"/>
      <c r="P874" s="2"/>
      <c r="Q874" s="3"/>
      <c r="R874" s="113"/>
    </row>
    <row r="875" spans="6:18" s="104" customFormat="1" x14ac:dyDescent="0.25">
      <c r="F875" s="109"/>
      <c r="G875" s="109"/>
      <c r="H875" s="109"/>
      <c r="I875" s="110"/>
      <c r="J875" s="110"/>
      <c r="M875" s="111"/>
      <c r="P875" s="2"/>
      <c r="Q875" s="3"/>
      <c r="R875" s="113"/>
    </row>
    <row r="876" spans="6:18" s="104" customFormat="1" x14ac:dyDescent="0.25">
      <c r="F876" s="109"/>
      <c r="G876" s="109"/>
      <c r="H876" s="109"/>
      <c r="I876" s="110"/>
      <c r="J876" s="110"/>
      <c r="M876" s="111"/>
      <c r="P876" s="2"/>
      <c r="Q876" s="3"/>
      <c r="R876" s="113"/>
    </row>
    <row r="877" spans="6:18" s="104" customFormat="1" x14ac:dyDescent="0.25">
      <c r="F877" s="109"/>
      <c r="G877" s="109"/>
      <c r="H877" s="109"/>
      <c r="I877" s="110"/>
      <c r="J877" s="110"/>
      <c r="M877" s="111"/>
      <c r="P877" s="2"/>
      <c r="Q877" s="3"/>
      <c r="R877" s="113"/>
    </row>
    <row r="878" spans="6:18" s="104" customFormat="1" x14ac:dyDescent="0.25">
      <c r="F878" s="109"/>
      <c r="G878" s="109"/>
      <c r="H878" s="109"/>
      <c r="I878" s="110"/>
      <c r="J878" s="110"/>
      <c r="M878" s="111"/>
      <c r="P878" s="2"/>
      <c r="Q878" s="3"/>
      <c r="R878" s="113"/>
    </row>
    <row r="879" spans="6:18" s="104" customFormat="1" x14ac:dyDescent="0.25">
      <c r="F879" s="109"/>
      <c r="G879" s="109"/>
      <c r="H879" s="109"/>
      <c r="I879" s="110"/>
      <c r="J879" s="110"/>
      <c r="M879" s="111"/>
      <c r="P879" s="2"/>
      <c r="Q879" s="3"/>
      <c r="R879" s="113"/>
    </row>
    <row r="880" spans="6:18" s="104" customFormat="1" x14ac:dyDescent="0.25">
      <c r="F880" s="109"/>
      <c r="G880" s="109"/>
      <c r="H880" s="109"/>
      <c r="I880" s="110"/>
      <c r="J880" s="110"/>
      <c r="M880" s="111"/>
      <c r="P880" s="2"/>
      <c r="Q880" s="3"/>
      <c r="R880" s="113"/>
    </row>
    <row r="881" spans="6:18" s="104" customFormat="1" x14ac:dyDescent="0.25">
      <c r="F881" s="109"/>
      <c r="G881" s="109"/>
      <c r="H881" s="109"/>
      <c r="I881" s="110"/>
      <c r="J881" s="110"/>
      <c r="M881" s="111"/>
      <c r="P881" s="2"/>
      <c r="Q881" s="3"/>
      <c r="R881" s="113"/>
    </row>
    <row r="882" spans="6:18" s="104" customFormat="1" x14ac:dyDescent="0.25">
      <c r="F882" s="109"/>
      <c r="G882" s="109"/>
      <c r="H882" s="109"/>
      <c r="I882" s="110"/>
      <c r="J882" s="110"/>
      <c r="M882" s="111"/>
      <c r="P882" s="2"/>
      <c r="Q882" s="3"/>
      <c r="R882" s="113"/>
    </row>
    <row r="883" spans="6:18" s="104" customFormat="1" x14ac:dyDescent="0.25">
      <c r="F883" s="109"/>
      <c r="G883" s="109"/>
      <c r="H883" s="109"/>
      <c r="I883" s="110"/>
      <c r="J883" s="110"/>
      <c r="M883" s="111"/>
      <c r="P883" s="2"/>
      <c r="Q883" s="3"/>
      <c r="R883" s="113"/>
    </row>
    <row r="884" spans="6:18" s="104" customFormat="1" x14ac:dyDescent="0.25">
      <c r="F884" s="109"/>
      <c r="G884" s="109"/>
      <c r="H884" s="109"/>
      <c r="I884" s="110"/>
      <c r="J884" s="110"/>
      <c r="M884" s="111"/>
      <c r="P884" s="2"/>
      <c r="Q884" s="3"/>
      <c r="R884" s="113"/>
    </row>
    <row r="885" spans="6:18" s="104" customFormat="1" x14ac:dyDescent="0.25">
      <c r="F885" s="109"/>
      <c r="G885" s="109"/>
      <c r="H885" s="109"/>
      <c r="I885" s="110"/>
      <c r="J885" s="110"/>
      <c r="M885" s="111"/>
      <c r="P885" s="2"/>
      <c r="Q885" s="3"/>
      <c r="R885" s="113"/>
    </row>
    <row r="886" spans="6:18" s="104" customFormat="1" x14ac:dyDescent="0.25">
      <c r="F886" s="109"/>
      <c r="G886" s="109"/>
      <c r="H886" s="109"/>
      <c r="I886" s="110"/>
      <c r="J886" s="110"/>
      <c r="M886" s="111"/>
      <c r="P886" s="2"/>
      <c r="Q886" s="3"/>
      <c r="R886" s="113"/>
    </row>
    <row r="887" spans="6:18" s="104" customFormat="1" x14ac:dyDescent="0.25">
      <c r="F887" s="109"/>
      <c r="G887" s="109"/>
      <c r="H887" s="109"/>
      <c r="I887" s="110"/>
      <c r="J887" s="110"/>
      <c r="M887" s="111"/>
      <c r="P887" s="2"/>
      <c r="Q887" s="3"/>
      <c r="R887" s="113"/>
    </row>
    <row r="888" spans="6:18" s="104" customFormat="1" x14ac:dyDescent="0.25">
      <c r="F888" s="109"/>
      <c r="G888" s="109"/>
      <c r="H888" s="109"/>
      <c r="I888" s="110"/>
      <c r="J888" s="110"/>
      <c r="M888" s="111"/>
      <c r="P888" s="2"/>
      <c r="Q888" s="3"/>
      <c r="R888" s="113"/>
    </row>
    <row r="889" spans="6:18" s="104" customFormat="1" x14ac:dyDescent="0.25">
      <c r="F889" s="109"/>
      <c r="G889" s="109"/>
      <c r="H889" s="109"/>
      <c r="I889" s="110"/>
      <c r="J889" s="110"/>
      <c r="M889" s="111"/>
      <c r="P889" s="2"/>
      <c r="Q889" s="3"/>
      <c r="R889" s="113"/>
    </row>
    <row r="890" spans="6:18" s="104" customFormat="1" x14ac:dyDescent="0.25">
      <c r="F890" s="109"/>
      <c r="G890" s="109"/>
      <c r="H890" s="109"/>
      <c r="I890" s="110"/>
      <c r="J890" s="110"/>
      <c r="M890" s="111"/>
      <c r="P890" s="2"/>
      <c r="Q890" s="3"/>
      <c r="R890" s="113"/>
    </row>
    <row r="891" spans="6:18" s="104" customFormat="1" x14ac:dyDescent="0.25">
      <c r="F891" s="109"/>
      <c r="G891" s="109"/>
      <c r="H891" s="109"/>
      <c r="I891" s="110"/>
      <c r="J891" s="110"/>
      <c r="M891" s="111"/>
      <c r="P891" s="2"/>
      <c r="Q891" s="3"/>
      <c r="R891" s="113"/>
    </row>
    <row r="892" spans="6:18" s="104" customFormat="1" x14ac:dyDescent="0.25">
      <c r="F892" s="109"/>
      <c r="G892" s="109"/>
      <c r="H892" s="109"/>
      <c r="I892" s="110"/>
      <c r="J892" s="110"/>
      <c r="M892" s="111"/>
      <c r="P892" s="2"/>
      <c r="Q892" s="3"/>
      <c r="R892" s="113"/>
    </row>
    <row r="893" spans="6:18" s="104" customFormat="1" x14ac:dyDescent="0.25">
      <c r="F893" s="109"/>
      <c r="G893" s="109"/>
      <c r="H893" s="109"/>
      <c r="I893" s="110"/>
      <c r="J893" s="110"/>
      <c r="M893" s="111"/>
      <c r="P893" s="2"/>
      <c r="Q893" s="3"/>
      <c r="R893" s="113"/>
    </row>
    <row r="894" spans="6:18" s="104" customFormat="1" x14ac:dyDescent="0.25">
      <c r="F894" s="109"/>
      <c r="G894" s="109"/>
      <c r="H894" s="109"/>
      <c r="I894" s="110"/>
      <c r="J894" s="110"/>
      <c r="M894" s="111"/>
      <c r="P894" s="2"/>
      <c r="Q894" s="3"/>
      <c r="R894" s="113"/>
    </row>
    <row r="895" spans="6:18" s="104" customFormat="1" x14ac:dyDescent="0.25">
      <c r="F895" s="109"/>
      <c r="G895" s="109"/>
      <c r="H895" s="109"/>
      <c r="I895" s="110"/>
      <c r="J895" s="110"/>
      <c r="M895" s="111"/>
      <c r="P895" s="2"/>
      <c r="Q895" s="3"/>
      <c r="R895" s="113"/>
    </row>
    <row r="896" spans="6:18" s="104" customFormat="1" x14ac:dyDescent="0.25">
      <c r="F896" s="109"/>
      <c r="G896" s="109"/>
      <c r="H896" s="109"/>
      <c r="I896" s="110"/>
      <c r="J896" s="110"/>
      <c r="M896" s="111"/>
      <c r="P896" s="2"/>
      <c r="Q896" s="3"/>
      <c r="R896" s="113"/>
    </row>
    <row r="897" spans="6:18" s="104" customFormat="1" x14ac:dyDescent="0.25">
      <c r="F897" s="109"/>
      <c r="G897" s="109"/>
      <c r="H897" s="109"/>
      <c r="I897" s="110"/>
      <c r="J897" s="110"/>
      <c r="M897" s="111"/>
      <c r="P897" s="2"/>
      <c r="Q897" s="3"/>
      <c r="R897" s="113"/>
    </row>
    <row r="898" spans="6:18" s="104" customFormat="1" x14ac:dyDescent="0.25">
      <c r="F898" s="109"/>
      <c r="G898" s="109"/>
      <c r="H898" s="109"/>
      <c r="I898" s="110"/>
      <c r="J898" s="110"/>
      <c r="M898" s="111"/>
      <c r="P898" s="2"/>
      <c r="Q898" s="3"/>
      <c r="R898" s="113"/>
    </row>
    <row r="899" spans="6:18" s="104" customFormat="1" x14ac:dyDescent="0.25">
      <c r="F899" s="109"/>
      <c r="G899" s="109"/>
      <c r="H899" s="109"/>
      <c r="I899" s="110"/>
      <c r="J899" s="110"/>
      <c r="M899" s="111"/>
      <c r="P899" s="2"/>
      <c r="Q899" s="3"/>
      <c r="R899" s="113"/>
    </row>
    <row r="900" spans="6:18" s="104" customFormat="1" x14ac:dyDescent="0.25">
      <c r="F900" s="109"/>
      <c r="G900" s="109"/>
      <c r="H900" s="109"/>
      <c r="I900" s="110"/>
      <c r="J900" s="110"/>
      <c r="M900" s="111"/>
      <c r="P900" s="2"/>
      <c r="Q900" s="3"/>
      <c r="R900" s="113"/>
    </row>
    <row r="901" spans="6:18" s="104" customFormat="1" x14ac:dyDescent="0.25">
      <c r="F901" s="109"/>
      <c r="G901" s="109"/>
      <c r="H901" s="109"/>
      <c r="I901" s="110"/>
      <c r="J901" s="110"/>
      <c r="M901" s="111"/>
      <c r="P901" s="2"/>
      <c r="Q901" s="3"/>
      <c r="R901" s="113"/>
    </row>
    <row r="902" spans="6:18" s="104" customFormat="1" x14ac:dyDescent="0.25">
      <c r="F902" s="109"/>
      <c r="G902" s="109"/>
      <c r="H902" s="109"/>
      <c r="I902" s="110"/>
      <c r="J902" s="110"/>
      <c r="M902" s="111"/>
      <c r="P902" s="2"/>
      <c r="Q902" s="3"/>
      <c r="R902" s="113"/>
    </row>
    <row r="903" spans="6:18" s="104" customFormat="1" x14ac:dyDescent="0.25">
      <c r="F903" s="109"/>
      <c r="G903" s="109"/>
      <c r="H903" s="109"/>
      <c r="I903" s="110"/>
      <c r="J903" s="110"/>
      <c r="M903" s="111"/>
      <c r="P903" s="2"/>
      <c r="Q903" s="3"/>
      <c r="R903" s="113"/>
    </row>
    <row r="904" spans="6:18" s="104" customFormat="1" x14ac:dyDescent="0.25">
      <c r="F904" s="109"/>
      <c r="G904" s="109"/>
      <c r="H904" s="109"/>
      <c r="I904" s="110"/>
      <c r="J904" s="110"/>
      <c r="M904" s="111"/>
      <c r="P904" s="2"/>
      <c r="Q904" s="3"/>
      <c r="R904" s="113"/>
    </row>
    <row r="905" spans="6:18" s="104" customFormat="1" x14ac:dyDescent="0.25">
      <c r="F905" s="109"/>
      <c r="G905" s="109"/>
      <c r="H905" s="109"/>
      <c r="I905" s="110"/>
      <c r="J905" s="110"/>
      <c r="M905" s="111"/>
      <c r="P905" s="2"/>
      <c r="Q905" s="3"/>
      <c r="R905" s="113"/>
    </row>
    <row r="906" spans="6:18" s="104" customFormat="1" x14ac:dyDescent="0.25">
      <c r="F906" s="109"/>
      <c r="G906" s="109"/>
      <c r="H906" s="109"/>
      <c r="I906" s="110"/>
      <c r="J906" s="110"/>
      <c r="M906" s="111"/>
      <c r="P906" s="2"/>
      <c r="Q906" s="3"/>
      <c r="R906" s="113"/>
    </row>
    <row r="907" spans="6:18" s="104" customFormat="1" x14ac:dyDescent="0.25">
      <c r="F907" s="109"/>
      <c r="G907" s="109"/>
      <c r="H907" s="109"/>
      <c r="I907" s="110"/>
      <c r="J907" s="110"/>
      <c r="M907" s="111"/>
      <c r="P907" s="2"/>
      <c r="Q907" s="3"/>
      <c r="R907" s="113"/>
    </row>
    <row r="908" spans="6:18" s="104" customFormat="1" x14ac:dyDescent="0.25">
      <c r="F908" s="109"/>
      <c r="G908" s="109"/>
      <c r="H908" s="109"/>
      <c r="I908" s="110"/>
      <c r="J908" s="110"/>
      <c r="M908" s="111"/>
      <c r="P908" s="2"/>
      <c r="Q908" s="3"/>
      <c r="R908" s="113"/>
    </row>
    <row r="909" spans="6:18" s="104" customFormat="1" x14ac:dyDescent="0.25">
      <c r="F909" s="109"/>
      <c r="G909" s="109"/>
      <c r="H909" s="109"/>
      <c r="I909" s="110"/>
      <c r="J909" s="110"/>
      <c r="M909" s="111"/>
      <c r="P909" s="2"/>
      <c r="Q909" s="3"/>
      <c r="R909" s="113"/>
    </row>
    <row r="910" spans="6:18" s="104" customFormat="1" x14ac:dyDescent="0.25">
      <c r="F910" s="109"/>
      <c r="G910" s="109"/>
      <c r="H910" s="109"/>
      <c r="I910" s="110"/>
      <c r="J910" s="110"/>
      <c r="M910" s="111"/>
      <c r="P910" s="2"/>
      <c r="Q910" s="3"/>
      <c r="R910" s="113"/>
    </row>
    <row r="911" spans="6:18" s="104" customFormat="1" x14ac:dyDescent="0.25">
      <c r="F911" s="109"/>
      <c r="G911" s="109"/>
      <c r="H911" s="109"/>
      <c r="I911" s="110"/>
      <c r="J911" s="110"/>
      <c r="M911" s="111"/>
      <c r="P911" s="2"/>
      <c r="Q911" s="3"/>
      <c r="R911" s="113"/>
    </row>
    <row r="912" spans="6:18" s="104" customFormat="1" x14ac:dyDescent="0.25">
      <c r="F912" s="109"/>
      <c r="G912" s="109"/>
      <c r="H912" s="109"/>
      <c r="I912" s="110"/>
      <c r="J912" s="110"/>
      <c r="M912" s="111"/>
      <c r="P912" s="2"/>
      <c r="Q912" s="3"/>
      <c r="R912" s="113"/>
    </row>
    <row r="913" spans="6:18" s="104" customFormat="1" x14ac:dyDescent="0.25">
      <c r="F913" s="109"/>
      <c r="G913" s="109"/>
      <c r="H913" s="109"/>
      <c r="I913" s="110"/>
      <c r="J913" s="110"/>
      <c r="M913" s="111"/>
      <c r="P913" s="2"/>
      <c r="Q913" s="3"/>
      <c r="R913" s="113"/>
    </row>
    <row r="914" spans="6:18" s="104" customFormat="1" x14ac:dyDescent="0.25">
      <c r="F914" s="109"/>
      <c r="G914" s="109"/>
      <c r="H914" s="109"/>
      <c r="I914" s="110"/>
      <c r="J914" s="110"/>
      <c r="M914" s="111"/>
      <c r="P914" s="2"/>
      <c r="Q914" s="3"/>
      <c r="R914" s="113"/>
    </row>
    <row r="915" spans="6:18" s="104" customFormat="1" x14ac:dyDescent="0.25">
      <c r="F915" s="109"/>
      <c r="G915" s="109"/>
      <c r="H915" s="109"/>
      <c r="I915" s="110"/>
      <c r="J915" s="110"/>
      <c r="M915" s="111"/>
      <c r="P915" s="2"/>
      <c r="Q915" s="3"/>
      <c r="R915" s="113"/>
    </row>
    <row r="916" spans="6:18" s="104" customFormat="1" x14ac:dyDescent="0.25">
      <c r="F916" s="109"/>
      <c r="G916" s="109"/>
      <c r="H916" s="109"/>
      <c r="I916" s="110"/>
      <c r="J916" s="110"/>
      <c r="M916" s="111"/>
      <c r="P916" s="2"/>
      <c r="Q916" s="3"/>
      <c r="R916" s="113"/>
    </row>
    <row r="917" spans="6:18" s="104" customFormat="1" x14ac:dyDescent="0.25">
      <c r="F917" s="109"/>
      <c r="G917" s="109"/>
      <c r="H917" s="109"/>
      <c r="I917" s="110"/>
      <c r="J917" s="110"/>
      <c r="M917" s="111"/>
      <c r="P917" s="2"/>
      <c r="Q917" s="3"/>
      <c r="R917" s="113"/>
    </row>
    <row r="918" spans="6:18" s="104" customFormat="1" x14ac:dyDescent="0.25">
      <c r="F918" s="109"/>
      <c r="G918" s="109"/>
      <c r="H918" s="109"/>
      <c r="I918" s="110"/>
      <c r="J918" s="110"/>
      <c r="M918" s="111"/>
      <c r="P918" s="2"/>
      <c r="Q918" s="3"/>
      <c r="R918" s="113"/>
    </row>
    <row r="919" spans="6:18" s="104" customFormat="1" x14ac:dyDescent="0.25">
      <c r="F919" s="109"/>
      <c r="G919" s="109"/>
      <c r="H919" s="109"/>
      <c r="I919" s="110"/>
      <c r="J919" s="110"/>
      <c r="M919" s="111"/>
      <c r="P919" s="2"/>
      <c r="Q919" s="3"/>
      <c r="R919" s="113"/>
    </row>
    <row r="920" spans="6:18" s="104" customFormat="1" x14ac:dyDescent="0.25">
      <c r="F920" s="109"/>
      <c r="G920" s="109"/>
      <c r="H920" s="109"/>
      <c r="I920" s="110"/>
      <c r="J920" s="110"/>
      <c r="M920" s="111"/>
      <c r="P920" s="2"/>
      <c r="Q920" s="3"/>
      <c r="R920" s="113"/>
    </row>
    <row r="921" spans="6:18" s="104" customFormat="1" x14ac:dyDescent="0.25">
      <c r="F921" s="109"/>
      <c r="G921" s="109"/>
      <c r="H921" s="109"/>
      <c r="I921" s="110"/>
      <c r="J921" s="110"/>
      <c r="M921" s="111"/>
      <c r="P921" s="2"/>
      <c r="Q921" s="3"/>
      <c r="R921" s="113"/>
    </row>
    <row r="922" spans="6:18" s="104" customFormat="1" x14ac:dyDescent="0.25">
      <c r="F922" s="109"/>
      <c r="G922" s="109"/>
      <c r="H922" s="109"/>
      <c r="I922" s="110"/>
      <c r="J922" s="110"/>
      <c r="M922" s="111"/>
      <c r="P922" s="2"/>
      <c r="Q922" s="3"/>
      <c r="R922" s="113"/>
    </row>
    <row r="923" spans="6:18" s="104" customFormat="1" x14ac:dyDescent="0.25">
      <c r="F923" s="109"/>
      <c r="G923" s="109"/>
      <c r="H923" s="109"/>
      <c r="I923" s="110"/>
      <c r="J923" s="110"/>
      <c r="M923" s="111"/>
      <c r="P923" s="2"/>
      <c r="Q923" s="3"/>
      <c r="R923" s="113"/>
    </row>
    <row r="924" spans="6:18" s="104" customFormat="1" x14ac:dyDescent="0.25">
      <c r="F924" s="109"/>
      <c r="G924" s="109"/>
      <c r="H924" s="109"/>
      <c r="I924" s="110"/>
      <c r="J924" s="110"/>
      <c r="M924" s="111"/>
      <c r="P924" s="2"/>
      <c r="Q924" s="3"/>
      <c r="R924" s="113"/>
    </row>
    <row r="925" spans="6:18" s="104" customFormat="1" x14ac:dyDescent="0.25">
      <c r="F925" s="109"/>
      <c r="G925" s="109"/>
      <c r="H925" s="109"/>
      <c r="I925" s="110"/>
      <c r="J925" s="110"/>
      <c r="M925" s="111"/>
      <c r="P925" s="2"/>
      <c r="Q925" s="3"/>
      <c r="R925" s="113"/>
    </row>
    <row r="926" spans="6:18" s="104" customFormat="1" x14ac:dyDescent="0.25">
      <c r="F926" s="109"/>
      <c r="G926" s="109"/>
      <c r="H926" s="109"/>
      <c r="I926" s="110"/>
      <c r="J926" s="110"/>
      <c r="M926" s="111"/>
      <c r="P926" s="2"/>
      <c r="Q926" s="3"/>
      <c r="R926" s="113"/>
    </row>
    <row r="927" spans="6:18" s="104" customFormat="1" x14ac:dyDescent="0.25">
      <c r="F927" s="109"/>
      <c r="G927" s="109"/>
      <c r="H927" s="109"/>
      <c r="I927" s="110"/>
      <c r="J927" s="110"/>
      <c r="M927" s="111"/>
      <c r="P927" s="2"/>
      <c r="Q927" s="3"/>
      <c r="R927" s="113"/>
    </row>
    <row r="928" spans="6:18" s="104" customFormat="1" x14ac:dyDescent="0.25">
      <c r="F928" s="109"/>
      <c r="G928" s="109"/>
      <c r="H928" s="109"/>
      <c r="I928" s="110"/>
      <c r="J928" s="110"/>
      <c r="M928" s="111"/>
      <c r="P928" s="2"/>
      <c r="Q928" s="3"/>
      <c r="R928" s="113"/>
    </row>
    <row r="929" spans="6:18" s="104" customFormat="1" x14ac:dyDescent="0.25">
      <c r="F929" s="109"/>
      <c r="G929" s="109"/>
      <c r="H929" s="109"/>
      <c r="I929" s="110"/>
      <c r="J929" s="110"/>
      <c r="M929" s="111"/>
      <c r="P929" s="2"/>
      <c r="Q929" s="3"/>
      <c r="R929" s="113"/>
    </row>
    <row r="930" spans="6:18" s="104" customFormat="1" x14ac:dyDescent="0.25">
      <c r="F930" s="109"/>
      <c r="G930" s="109"/>
      <c r="H930" s="109"/>
      <c r="I930" s="110"/>
      <c r="J930" s="110"/>
      <c r="M930" s="111"/>
      <c r="P930" s="2"/>
      <c r="Q930" s="3"/>
      <c r="R930" s="113"/>
    </row>
    <row r="931" spans="6:18" s="104" customFormat="1" x14ac:dyDescent="0.25">
      <c r="F931" s="109"/>
      <c r="G931" s="109"/>
      <c r="H931" s="109"/>
      <c r="I931" s="110"/>
      <c r="J931" s="110"/>
      <c r="M931" s="111"/>
      <c r="P931" s="2"/>
      <c r="Q931" s="3"/>
      <c r="R931" s="113"/>
    </row>
    <row r="932" spans="6:18" s="104" customFormat="1" x14ac:dyDescent="0.25">
      <c r="F932" s="109"/>
      <c r="G932" s="109"/>
      <c r="H932" s="109"/>
      <c r="I932" s="110"/>
      <c r="J932" s="110"/>
      <c r="M932" s="111"/>
      <c r="P932" s="2"/>
      <c r="Q932" s="3"/>
      <c r="R932" s="113"/>
    </row>
    <row r="933" spans="6:18" s="104" customFormat="1" x14ac:dyDescent="0.25">
      <c r="F933" s="109"/>
      <c r="G933" s="109"/>
      <c r="H933" s="109"/>
      <c r="I933" s="110"/>
      <c r="J933" s="110"/>
      <c r="M933" s="111"/>
      <c r="P933" s="2"/>
      <c r="Q933" s="3"/>
      <c r="R933" s="113"/>
    </row>
    <row r="934" spans="6:18" s="104" customFormat="1" x14ac:dyDescent="0.25">
      <c r="F934" s="109"/>
      <c r="G934" s="109"/>
      <c r="H934" s="109"/>
      <c r="I934" s="110"/>
      <c r="J934" s="110"/>
      <c r="M934" s="111"/>
      <c r="P934" s="2"/>
      <c r="Q934" s="3"/>
      <c r="R934" s="113"/>
    </row>
    <row r="935" spans="6:18" s="104" customFormat="1" x14ac:dyDescent="0.25">
      <c r="F935" s="109"/>
      <c r="G935" s="109"/>
      <c r="H935" s="109"/>
      <c r="I935" s="110"/>
      <c r="J935" s="110"/>
      <c r="M935" s="111"/>
      <c r="P935" s="2"/>
      <c r="Q935" s="3"/>
      <c r="R935" s="113"/>
    </row>
    <row r="936" spans="6:18" s="104" customFormat="1" x14ac:dyDescent="0.25">
      <c r="F936" s="109"/>
      <c r="G936" s="109"/>
      <c r="H936" s="109"/>
      <c r="I936" s="110"/>
      <c r="J936" s="110"/>
      <c r="M936" s="111"/>
      <c r="P936" s="2"/>
      <c r="Q936" s="3"/>
      <c r="R936" s="113"/>
    </row>
    <row r="937" spans="6:18" s="104" customFormat="1" x14ac:dyDescent="0.25">
      <c r="F937" s="109"/>
      <c r="G937" s="109"/>
      <c r="H937" s="109"/>
      <c r="I937" s="110"/>
      <c r="J937" s="110"/>
      <c r="M937" s="111"/>
      <c r="P937" s="2"/>
      <c r="Q937" s="3"/>
      <c r="R937" s="113"/>
    </row>
    <row r="938" spans="6:18" s="104" customFormat="1" x14ac:dyDescent="0.25">
      <c r="F938" s="109"/>
      <c r="G938" s="109"/>
      <c r="H938" s="109"/>
      <c r="I938" s="110"/>
      <c r="J938" s="110"/>
      <c r="M938" s="111"/>
      <c r="P938" s="2"/>
      <c r="Q938" s="3"/>
      <c r="R938" s="113"/>
    </row>
    <row r="939" spans="6:18" s="104" customFormat="1" x14ac:dyDescent="0.25">
      <c r="F939" s="109"/>
      <c r="G939" s="109"/>
      <c r="H939" s="109"/>
      <c r="I939" s="110"/>
      <c r="J939" s="110"/>
      <c r="M939" s="111"/>
      <c r="P939" s="2"/>
      <c r="Q939" s="3"/>
      <c r="R939" s="113"/>
    </row>
    <row r="940" spans="6:18" s="104" customFormat="1" x14ac:dyDescent="0.25">
      <c r="F940" s="109"/>
      <c r="G940" s="109"/>
      <c r="H940" s="109"/>
      <c r="I940" s="110"/>
      <c r="J940" s="110"/>
      <c r="M940" s="111"/>
      <c r="P940" s="2"/>
      <c r="Q940" s="3"/>
      <c r="R940" s="113"/>
    </row>
    <row r="941" spans="6:18" s="104" customFormat="1" x14ac:dyDescent="0.25">
      <c r="F941" s="109"/>
      <c r="G941" s="109"/>
      <c r="H941" s="109"/>
      <c r="I941" s="110"/>
      <c r="J941" s="110"/>
      <c r="M941" s="111"/>
      <c r="P941" s="2"/>
      <c r="Q941" s="3"/>
      <c r="R941" s="113"/>
    </row>
    <row r="942" spans="6:18" s="104" customFormat="1" x14ac:dyDescent="0.25">
      <c r="F942" s="109"/>
      <c r="G942" s="109"/>
      <c r="H942" s="109"/>
      <c r="I942" s="110"/>
      <c r="J942" s="110"/>
      <c r="M942" s="111"/>
      <c r="P942" s="2"/>
      <c r="Q942" s="3"/>
      <c r="R942" s="113"/>
    </row>
    <row r="943" spans="6:18" s="104" customFormat="1" x14ac:dyDescent="0.25">
      <c r="F943" s="109"/>
      <c r="G943" s="109"/>
      <c r="H943" s="109"/>
      <c r="I943" s="110"/>
      <c r="J943" s="110"/>
      <c r="M943" s="111"/>
      <c r="P943" s="2"/>
      <c r="Q943" s="3"/>
      <c r="R943" s="113"/>
    </row>
    <row r="944" spans="6:18" s="104" customFormat="1" x14ac:dyDescent="0.25">
      <c r="F944" s="109"/>
      <c r="G944" s="109"/>
      <c r="H944" s="109"/>
      <c r="I944" s="110"/>
      <c r="J944" s="110"/>
      <c r="M944" s="111"/>
      <c r="P944" s="2"/>
      <c r="Q944" s="3"/>
      <c r="R944" s="113"/>
    </row>
    <row r="945" spans="6:18" s="104" customFormat="1" x14ac:dyDescent="0.25">
      <c r="F945" s="109"/>
      <c r="G945" s="109"/>
      <c r="H945" s="109"/>
      <c r="I945" s="110"/>
      <c r="J945" s="110"/>
      <c r="M945" s="111"/>
      <c r="P945" s="2"/>
      <c r="Q945" s="3"/>
      <c r="R945" s="113"/>
    </row>
    <row r="946" spans="6:18" s="104" customFormat="1" x14ac:dyDescent="0.25">
      <c r="F946" s="109"/>
      <c r="G946" s="109"/>
      <c r="H946" s="109"/>
      <c r="I946" s="110"/>
      <c r="J946" s="110"/>
      <c r="M946" s="111"/>
      <c r="P946" s="2"/>
      <c r="Q946" s="3"/>
      <c r="R946" s="113"/>
    </row>
    <row r="947" spans="6:18" s="104" customFormat="1" x14ac:dyDescent="0.25">
      <c r="F947" s="109"/>
      <c r="G947" s="109"/>
      <c r="H947" s="109"/>
      <c r="I947" s="110"/>
      <c r="J947" s="110"/>
      <c r="M947" s="111"/>
      <c r="P947" s="2"/>
      <c r="Q947" s="3"/>
      <c r="R947" s="113"/>
    </row>
    <row r="948" spans="6:18" s="104" customFormat="1" x14ac:dyDescent="0.25">
      <c r="F948" s="109"/>
      <c r="G948" s="109"/>
      <c r="H948" s="109"/>
      <c r="I948" s="110"/>
      <c r="J948" s="110"/>
      <c r="M948" s="111"/>
      <c r="P948" s="2"/>
      <c r="Q948" s="3"/>
      <c r="R948" s="113"/>
    </row>
    <row r="949" spans="6:18" s="104" customFormat="1" x14ac:dyDescent="0.25">
      <c r="F949" s="109"/>
      <c r="G949" s="109"/>
      <c r="H949" s="109"/>
      <c r="I949" s="110"/>
      <c r="J949" s="110"/>
      <c r="M949" s="111"/>
      <c r="P949" s="2"/>
      <c r="Q949" s="3"/>
      <c r="R949" s="113"/>
    </row>
    <row r="950" spans="6:18" s="104" customFormat="1" x14ac:dyDescent="0.25">
      <c r="F950" s="109"/>
      <c r="G950" s="109"/>
      <c r="H950" s="109"/>
      <c r="I950" s="110"/>
      <c r="J950" s="110"/>
      <c r="M950" s="111"/>
      <c r="P950" s="2"/>
      <c r="Q950" s="3"/>
      <c r="R950" s="113"/>
    </row>
    <row r="951" spans="6:18" s="104" customFormat="1" x14ac:dyDescent="0.25">
      <c r="F951" s="109"/>
      <c r="G951" s="109"/>
      <c r="H951" s="109"/>
      <c r="I951" s="110"/>
      <c r="J951" s="110"/>
      <c r="M951" s="111"/>
      <c r="P951" s="2"/>
      <c r="Q951" s="3"/>
      <c r="R951" s="113"/>
    </row>
    <row r="952" spans="6:18" s="104" customFormat="1" x14ac:dyDescent="0.25">
      <c r="F952" s="109"/>
      <c r="G952" s="109"/>
      <c r="H952" s="109"/>
      <c r="I952" s="110"/>
      <c r="J952" s="110"/>
      <c r="M952" s="111"/>
      <c r="P952" s="2"/>
      <c r="Q952" s="3"/>
      <c r="R952" s="113"/>
    </row>
    <row r="953" spans="6:18" s="104" customFormat="1" x14ac:dyDescent="0.25">
      <c r="F953" s="109"/>
      <c r="G953" s="109"/>
      <c r="H953" s="109"/>
      <c r="I953" s="110"/>
      <c r="J953" s="110"/>
      <c r="M953" s="111"/>
      <c r="P953" s="2"/>
      <c r="Q953" s="3"/>
      <c r="R953" s="113"/>
    </row>
    <row r="954" spans="6:18" s="104" customFormat="1" x14ac:dyDescent="0.25">
      <c r="F954" s="109"/>
      <c r="G954" s="109"/>
      <c r="H954" s="109"/>
      <c r="I954" s="110"/>
      <c r="J954" s="110"/>
      <c r="M954" s="111"/>
      <c r="P954" s="2"/>
      <c r="Q954" s="3"/>
      <c r="R954" s="113"/>
    </row>
    <row r="955" spans="6:18" s="104" customFormat="1" x14ac:dyDescent="0.25">
      <c r="F955" s="109"/>
      <c r="G955" s="109"/>
      <c r="H955" s="109"/>
      <c r="I955" s="110"/>
      <c r="J955" s="110"/>
      <c r="M955" s="111"/>
      <c r="P955" s="2"/>
      <c r="Q955" s="3"/>
      <c r="R955" s="113"/>
    </row>
    <row r="956" spans="6:18" s="104" customFormat="1" x14ac:dyDescent="0.25">
      <c r="F956" s="109"/>
      <c r="G956" s="109"/>
      <c r="H956" s="109"/>
      <c r="I956" s="110"/>
      <c r="J956" s="110"/>
      <c r="M956" s="111"/>
      <c r="P956" s="2"/>
      <c r="Q956" s="3"/>
      <c r="R956" s="113"/>
    </row>
    <row r="957" spans="6:18" s="104" customFormat="1" x14ac:dyDescent="0.25">
      <c r="F957" s="109"/>
      <c r="G957" s="109"/>
      <c r="H957" s="109"/>
      <c r="I957" s="110"/>
      <c r="J957" s="110"/>
      <c r="M957" s="111"/>
      <c r="P957" s="2"/>
      <c r="Q957" s="3"/>
      <c r="R957" s="113"/>
    </row>
    <row r="958" spans="6:18" s="104" customFormat="1" x14ac:dyDescent="0.25">
      <c r="F958" s="109"/>
      <c r="G958" s="109"/>
      <c r="H958" s="109"/>
      <c r="I958" s="110"/>
      <c r="J958" s="110"/>
      <c r="M958" s="111"/>
      <c r="P958" s="2"/>
      <c r="Q958" s="3"/>
      <c r="R958" s="113"/>
    </row>
    <row r="959" spans="6:18" s="104" customFormat="1" x14ac:dyDescent="0.25">
      <c r="F959" s="109"/>
      <c r="G959" s="109"/>
      <c r="H959" s="109"/>
      <c r="I959" s="110"/>
      <c r="J959" s="110"/>
      <c r="M959" s="111"/>
      <c r="P959" s="2"/>
      <c r="Q959" s="3"/>
      <c r="R959" s="113"/>
    </row>
    <row r="960" spans="6:18" s="104" customFormat="1" x14ac:dyDescent="0.25">
      <c r="F960" s="109"/>
      <c r="G960" s="109"/>
      <c r="H960" s="109"/>
      <c r="I960" s="110"/>
      <c r="J960" s="110"/>
      <c r="M960" s="111"/>
      <c r="P960" s="2"/>
      <c r="Q960" s="3"/>
      <c r="R960" s="113"/>
    </row>
    <row r="961" spans="6:18" s="104" customFormat="1" x14ac:dyDescent="0.25">
      <c r="F961" s="109"/>
      <c r="G961" s="109"/>
      <c r="H961" s="109"/>
      <c r="I961" s="110"/>
      <c r="J961" s="110"/>
      <c r="M961" s="111"/>
      <c r="P961" s="2"/>
      <c r="Q961" s="3"/>
      <c r="R961" s="113"/>
    </row>
    <row r="962" spans="6:18" s="104" customFormat="1" x14ac:dyDescent="0.25">
      <c r="F962" s="109"/>
      <c r="G962" s="109"/>
      <c r="H962" s="109"/>
      <c r="I962" s="110"/>
      <c r="J962" s="110"/>
      <c r="M962" s="111"/>
      <c r="P962" s="2"/>
      <c r="Q962" s="3"/>
      <c r="R962" s="113"/>
    </row>
    <row r="963" spans="6:18" s="104" customFormat="1" x14ac:dyDescent="0.25">
      <c r="F963" s="109"/>
      <c r="G963" s="109"/>
      <c r="H963" s="109"/>
      <c r="I963" s="110"/>
      <c r="J963" s="110"/>
      <c r="M963" s="111"/>
      <c r="P963" s="2"/>
      <c r="Q963" s="3"/>
      <c r="R963" s="113"/>
    </row>
    <row r="964" spans="6:18" s="104" customFormat="1" x14ac:dyDescent="0.25">
      <c r="F964" s="109"/>
      <c r="G964" s="109"/>
      <c r="H964" s="109"/>
      <c r="I964" s="110"/>
      <c r="J964" s="110"/>
      <c r="M964" s="111"/>
      <c r="P964" s="2"/>
      <c r="Q964" s="3"/>
      <c r="R964" s="113"/>
    </row>
    <row r="965" spans="6:18" s="104" customFormat="1" x14ac:dyDescent="0.25">
      <c r="F965" s="109"/>
      <c r="G965" s="109"/>
      <c r="H965" s="109"/>
      <c r="I965" s="110"/>
      <c r="J965" s="110"/>
      <c r="M965" s="111"/>
      <c r="P965" s="2"/>
      <c r="Q965" s="3"/>
      <c r="R965" s="113"/>
    </row>
    <row r="966" spans="6:18" s="104" customFormat="1" x14ac:dyDescent="0.25">
      <c r="F966" s="109"/>
      <c r="G966" s="109"/>
      <c r="H966" s="109"/>
      <c r="I966" s="110"/>
      <c r="J966" s="110"/>
      <c r="M966" s="111"/>
      <c r="P966" s="2"/>
      <c r="Q966" s="3"/>
      <c r="R966" s="113"/>
    </row>
    <row r="967" spans="6:18" s="104" customFormat="1" x14ac:dyDescent="0.25">
      <c r="F967" s="109"/>
      <c r="G967" s="109"/>
      <c r="H967" s="109"/>
      <c r="I967" s="110"/>
      <c r="J967" s="110"/>
      <c r="M967" s="111"/>
      <c r="P967" s="2"/>
      <c r="Q967" s="3"/>
      <c r="R967" s="113"/>
    </row>
    <row r="968" spans="6:18" s="104" customFormat="1" x14ac:dyDescent="0.25">
      <c r="F968" s="109"/>
      <c r="G968" s="109"/>
      <c r="H968" s="109"/>
      <c r="I968" s="110"/>
      <c r="J968" s="110"/>
      <c r="M968" s="111"/>
      <c r="P968" s="2"/>
      <c r="Q968" s="3"/>
      <c r="R968" s="113"/>
    </row>
    <row r="969" spans="6:18" s="104" customFormat="1" x14ac:dyDescent="0.25">
      <c r="F969" s="109"/>
      <c r="G969" s="109"/>
      <c r="H969" s="109"/>
      <c r="I969" s="110"/>
      <c r="J969" s="110"/>
      <c r="M969" s="111"/>
      <c r="P969" s="2"/>
      <c r="Q969" s="3"/>
      <c r="R969" s="113"/>
    </row>
    <row r="970" spans="6:18" s="104" customFormat="1" x14ac:dyDescent="0.25">
      <c r="F970" s="109"/>
      <c r="G970" s="109"/>
      <c r="H970" s="109"/>
      <c r="I970" s="110"/>
      <c r="J970" s="110"/>
      <c r="M970" s="111"/>
      <c r="P970" s="2"/>
      <c r="Q970" s="3"/>
      <c r="R970" s="113"/>
    </row>
    <row r="971" spans="6:18" s="104" customFormat="1" x14ac:dyDescent="0.25">
      <c r="F971" s="109"/>
      <c r="G971" s="109"/>
      <c r="H971" s="109"/>
      <c r="I971" s="110"/>
      <c r="J971" s="110"/>
      <c r="M971" s="111"/>
      <c r="P971" s="2"/>
      <c r="Q971" s="3"/>
      <c r="R971" s="113"/>
    </row>
    <row r="972" spans="6:18" s="104" customFormat="1" x14ac:dyDescent="0.25">
      <c r="F972" s="109"/>
      <c r="G972" s="109"/>
      <c r="H972" s="109"/>
      <c r="I972" s="110"/>
      <c r="J972" s="110"/>
      <c r="M972" s="111"/>
      <c r="P972" s="2"/>
      <c r="Q972" s="3"/>
      <c r="R972" s="113"/>
    </row>
    <row r="973" spans="6:18" s="104" customFormat="1" x14ac:dyDescent="0.25">
      <c r="F973" s="109"/>
      <c r="G973" s="109"/>
      <c r="H973" s="109"/>
      <c r="I973" s="110"/>
      <c r="J973" s="110"/>
      <c r="M973" s="111"/>
      <c r="P973" s="2"/>
      <c r="Q973" s="3"/>
      <c r="R973" s="113"/>
    </row>
    <row r="974" spans="6:18" s="104" customFormat="1" x14ac:dyDescent="0.25">
      <c r="F974" s="109"/>
      <c r="G974" s="109"/>
      <c r="H974" s="109"/>
      <c r="I974" s="110"/>
      <c r="J974" s="110"/>
      <c r="M974" s="111"/>
      <c r="P974" s="2"/>
      <c r="Q974" s="3"/>
      <c r="R974" s="113"/>
    </row>
    <row r="975" spans="6:18" s="104" customFormat="1" x14ac:dyDescent="0.25">
      <c r="F975" s="109"/>
      <c r="G975" s="109"/>
      <c r="H975" s="109"/>
      <c r="I975" s="110"/>
      <c r="J975" s="110"/>
      <c r="M975" s="111"/>
      <c r="P975" s="2"/>
      <c r="Q975" s="3"/>
      <c r="R975" s="113"/>
    </row>
    <row r="976" spans="6:18" s="104" customFormat="1" x14ac:dyDescent="0.25">
      <c r="F976" s="109"/>
      <c r="G976" s="109"/>
      <c r="H976" s="109"/>
      <c r="I976" s="110"/>
      <c r="J976" s="110"/>
      <c r="M976" s="111"/>
      <c r="P976" s="2"/>
      <c r="Q976" s="3"/>
      <c r="R976" s="113"/>
    </row>
    <row r="977" spans="6:18" s="104" customFormat="1" x14ac:dyDescent="0.25">
      <c r="F977" s="109"/>
      <c r="G977" s="109"/>
      <c r="H977" s="109"/>
      <c r="I977" s="110"/>
      <c r="J977" s="110"/>
      <c r="M977" s="111"/>
      <c r="P977" s="2"/>
      <c r="Q977" s="3"/>
      <c r="R977" s="113"/>
    </row>
    <row r="978" spans="6:18" s="104" customFormat="1" x14ac:dyDescent="0.25">
      <c r="F978" s="109"/>
      <c r="G978" s="109"/>
      <c r="H978" s="109"/>
      <c r="I978" s="110"/>
      <c r="J978" s="110"/>
      <c r="M978" s="111"/>
      <c r="P978" s="2"/>
      <c r="Q978" s="3"/>
      <c r="R978" s="113"/>
    </row>
    <row r="979" spans="6:18" s="104" customFormat="1" x14ac:dyDescent="0.25">
      <c r="F979" s="109"/>
      <c r="G979" s="109"/>
      <c r="H979" s="109"/>
      <c r="I979" s="110"/>
      <c r="J979" s="110"/>
      <c r="M979" s="111"/>
      <c r="P979" s="2"/>
      <c r="Q979" s="3"/>
      <c r="R979" s="113"/>
    </row>
    <row r="980" spans="6:18" s="104" customFormat="1" x14ac:dyDescent="0.25">
      <c r="F980" s="109"/>
      <c r="G980" s="109"/>
      <c r="H980" s="109"/>
      <c r="I980" s="110"/>
      <c r="J980" s="110"/>
      <c r="M980" s="111"/>
      <c r="P980" s="2"/>
      <c r="Q980" s="3"/>
      <c r="R980" s="113"/>
    </row>
    <row r="981" spans="6:18" s="104" customFormat="1" x14ac:dyDescent="0.25">
      <c r="F981" s="109"/>
      <c r="G981" s="109"/>
      <c r="H981" s="109"/>
      <c r="I981" s="110"/>
      <c r="J981" s="110"/>
      <c r="M981" s="111"/>
      <c r="P981" s="2"/>
      <c r="Q981" s="3"/>
      <c r="R981" s="113"/>
    </row>
    <row r="982" spans="6:18" s="104" customFormat="1" x14ac:dyDescent="0.25">
      <c r="F982" s="109"/>
      <c r="G982" s="109"/>
      <c r="H982" s="109"/>
      <c r="I982" s="110"/>
      <c r="J982" s="110"/>
      <c r="M982" s="111"/>
      <c r="P982" s="2"/>
      <c r="Q982" s="3"/>
      <c r="R982" s="113"/>
    </row>
    <row r="983" spans="6:18" s="104" customFormat="1" x14ac:dyDescent="0.25">
      <c r="F983" s="109"/>
      <c r="G983" s="109"/>
      <c r="H983" s="109"/>
      <c r="I983" s="110"/>
      <c r="J983" s="110"/>
      <c r="M983" s="111"/>
      <c r="P983" s="2"/>
      <c r="Q983" s="3"/>
      <c r="R983" s="113"/>
    </row>
    <row r="984" spans="6:18" s="104" customFormat="1" x14ac:dyDescent="0.25">
      <c r="F984" s="109"/>
      <c r="G984" s="109"/>
      <c r="H984" s="109"/>
      <c r="I984" s="110"/>
      <c r="J984" s="110"/>
      <c r="M984" s="111"/>
      <c r="P984" s="2"/>
      <c r="Q984" s="3"/>
      <c r="R984" s="113"/>
    </row>
    <row r="985" spans="6:18" s="104" customFormat="1" x14ac:dyDescent="0.25">
      <c r="F985" s="109"/>
      <c r="G985" s="109"/>
      <c r="H985" s="109"/>
      <c r="I985" s="110"/>
      <c r="J985" s="110"/>
      <c r="M985" s="111"/>
      <c r="P985" s="2"/>
      <c r="Q985" s="3"/>
      <c r="R985" s="113"/>
    </row>
    <row r="986" spans="6:18" s="104" customFormat="1" x14ac:dyDescent="0.25">
      <c r="F986" s="109"/>
      <c r="G986" s="109"/>
      <c r="H986" s="109"/>
      <c r="I986" s="110"/>
      <c r="J986" s="110"/>
      <c r="M986" s="111"/>
      <c r="P986" s="2"/>
      <c r="Q986" s="3"/>
      <c r="R986" s="113"/>
    </row>
    <row r="987" spans="6:18" s="104" customFormat="1" x14ac:dyDescent="0.25">
      <c r="F987" s="109"/>
      <c r="G987" s="109"/>
      <c r="H987" s="109"/>
      <c r="I987" s="110"/>
      <c r="J987" s="110"/>
      <c r="M987" s="111"/>
      <c r="P987" s="2"/>
      <c r="Q987" s="3"/>
      <c r="R987" s="113"/>
    </row>
    <row r="988" spans="6:18" s="104" customFormat="1" x14ac:dyDescent="0.25">
      <c r="F988" s="109"/>
      <c r="G988" s="109"/>
      <c r="H988" s="109"/>
      <c r="I988" s="110"/>
      <c r="J988" s="110"/>
      <c r="M988" s="111"/>
      <c r="P988" s="2"/>
      <c r="Q988" s="3"/>
      <c r="R988" s="113"/>
    </row>
    <row r="989" spans="6:18" s="104" customFormat="1" x14ac:dyDescent="0.25">
      <c r="F989" s="109"/>
      <c r="G989" s="109"/>
      <c r="H989" s="109"/>
      <c r="I989" s="110"/>
      <c r="J989" s="110"/>
      <c r="M989" s="111"/>
      <c r="P989" s="2"/>
      <c r="Q989" s="3"/>
      <c r="R989" s="113"/>
    </row>
    <row r="990" spans="6:18" s="104" customFormat="1" x14ac:dyDescent="0.25">
      <c r="F990" s="109"/>
      <c r="G990" s="109"/>
      <c r="H990" s="109"/>
      <c r="I990" s="110"/>
      <c r="J990" s="110"/>
      <c r="M990" s="111"/>
      <c r="P990" s="2"/>
      <c r="Q990" s="3"/>
      <c r="R990" s="113"/>
    </row>
    <row r="991" spans="6:18" s="104" customFormat="1" x14ac:dyDescent="0.25">
      <c r="F991" s="109"/>
      <c r="G991" s="109"/>
      <c r="H991" s="109"/>
      <c r="I991" s="110"/>
      <c r="J991" s="110"/>
      <c r="M991" s="111"/>
      <c r="P991" s="2"/>
      <c r="Q991" s="3"/>
      <c r="R991" s="113"/>
    </row>
    <row r="992" spans="6:18" s="104" customFormat="1" x14ac:dyDescent="0.25">
      <c r="F992" s="109"/>
      <c r="G992" s="109"/>
      <c r="H992" s="109"/>
      <c r="I992" s="110"/>
      <c r="J992" s="110"/>
      <c r="M992" s="111"/>
      <c r="P992" s="2"/>
      <c r="Q992" s="3"/>
      <c r="R992" s="113"/>
    </row>
    <row r="993" spans="6:18" s="104" customFormat="1" x14ac:dyDescent="0.25">
      <c r="F993" s="109"/>
      <c r="G993" s="109"/>
      <c r="H993" s="109"/>
      <c r="I993" s="110"/>
      <c r="J993" s="110"/>
      <c r="M993" s="111"/>
      <c r="P993" s="2"/>
      <c r="Q993" s="3"/>
      <c r="R993" s="113"/>
    </row>
    <row r="994" spans="6:18" s="104" customFormat="1" x14ac:dyDescent="0.25">
      <c r="F994" s="109"/>
      <c r="G994" s="109"/>
      <c r="H994" s="109"/>
      <c r="I994" s="110"/>
      <c r="J994" s="110"/>
      <c r="M994" s="111"/>
      <c r="P994" s="2"/>
      <c r="Q994" s="3"/>
      <c r="R994" s="113"/>
    </row>
    <row r="995" spans="6:18" s="104" customFormat="1" x14ac:dyDescent="0.25">
      <c r="F995" s="109"/>
      <c r="G995" s="109"/>
      <c r="H995" s="109"/>
      <c r="I995" s="110"/>
      <c r="J995" s="110"/>
      <c r="M995" s="111"/>
      <c r="P995" s="2"/>
      <c r="Q995" s="3"/>
      <c r="R995" s="113"/>
    </row>
    <row r="996" spans="6:18" s="104" customFormat="1" x14ac:dyDescent="0.25">
      <c r="F996" s="109"/>
      <c r="G996" s="109"/>
      <c r="H996" s="109"/>
      <c r="I996" s="110"/>
      <c r="J996" s="110"/>
      <c r="M996" s="111"/>
      <c r="P996" s="2"/>
      <c r="Q996" s="3"/>
      <c r="R996" s="113"/>
    </row>
    <row r="997" spans="6:18" s="104" customFormat="1" x14ac:dyDescent="0.25">
      <c r="F997" s="109"/>
      <c r="G997" s="109"/>
      <c r="H997" s="109"/>
      <c r="I997" s="110"/>
      <c r="J997" s="110"/>
      <c r="M997" s="111"/>
      <c r="P997" s="2"/>
      <c r="Q997" s="3"/>
      <c r="R997" s="113"/>
    </row>
    <row r="998" spans="6:18" s="104" customFormat="1" x14ac:dyDescent="0.25">
      <c r="F998" s="109"/>
      <c r="G998" s="109"/>
      <c r="H998" s="109"/>
      <c r="I998" s="110"/>
      <c r="J998" s="110"/>
      <c r="M998" s="111"/>
      <c r="P998" s="2"/>
      <c r="Q998" s="3"/>
      <c r="R998" s="113"/>
    </row>
    <row r="999" spans="6:18" s="104" customFormat="1" x14ac:dyDescent="0.25">
      <c r="F999" s="109"/>
      <c r="G999" s="109"/>
      <c r="H999" s="109"/>
      <c r="I999" s="110"/>
      <c r="J999" s="110"/>
      <c r="M999" s="111"/>
      <c r="P999" s="2"/>
      <c r="Q999" s="3"/>
      <c r="R999" s="113"/>
    </row>
    <row r="1000" spans="6:18" s="104" customFormat="1" x14ac:dyDescent="0.25">
      <c r="F1000" s="109"/>
      <c r="G1000" s="109"/>
      <c r="H1000" s="109"/>
      <c r="I1000" s="110"/>
      <c r="J1000" s="110"/>
      <c r="M1000" s="111"/>
      <c r="P1000" s="2"/>
      <c r="Q1000" s="3"/>
      <c r="R1000" s="113"/>
    </row>
    <row r="1001" spans="6:18" s="104" customFormat="1" x14ac:dyDescent="0.25">
      <c r="F1001" s="109"/>
      <c r="G1001" s="109"/>
      <c r="H1001" s="109"/>
      <c r="I1001" s="110"/>
      <c r="J1001" s="110"/>
      <c r="M1001" s="111"/>
      <c r="P1001" s="2"/>
      <c r="Q1001" s="3"/>
      <c r="R1001" s="113"/>
    </row>
    <row r="1002" spans="6:18" s="104" customFormat="1" x14ac:dyDescent="0.25">
      <c r="F1002" s="109"/>
      <c r="G1002" s="109"/>
      <c r="H1002" s="109"/>
      <c r="I1002" s="110"/>
      <c r="J1002" s="110"/>
      <c r="M1002" s="111"/>
      <c r="P1002" s="2"/>
      <c r="Q1002" s="3"/>
      <c r="R1002" s="113"/>
    </row>
    <row r="1003" spans="6:18" s="104" customFormat="1" x14ac:dyDescent="0.25">
      <c r="F1003" s="109"/>
      <c r="G1003" s="109"/>
      <c r="H1003" s="109"/>
      <c r="I1003" s="110"/>
      <c r="J1003" s="110"/>
      <c r="M1003" s="111"/>
      <c r="P1003" s="2"/>
      <c r="Q1003" s="3"/>
      <c r="R1003" s="113"/>
    </row>
    <row r="1004" spans="6:18" s="104" customFormat="1" x14ac:dyDescent="0.25">
      <c r="F1004" s="109"/>
      <c r="G1004" s="109"/>
      <c r="H1004" s="109"/>
      <c r="I1004" s="110"/>
      <c r="J1004" s="110"/>
      <c r="M1004" s="111"/>
      <c r="P1004" s="2"/>
      <c r="Q1004" s="3"/>
      <c r="R1004" s="113"/>
    </row>
    <row r="1005" spans="6:18" s="104" customFormat="1" x14ac:dyDescent="0.25">
      <c r="F1005" s="109"/>
      <c r="G1005" s="109"/>
      <c r="H1005" s="109"/>
      <c r="I1005" s="110"/>
      <c r="J1005" s="110"/>
      <c r="M1005" s="111"/>
      <c r="P1005" s="2"/>
      <c r="Q1005" s="3"/>
      <c r="R1005" s="113"/>
    </row>
    <row r="1006" spans="6:18" s="104" customFormat="1" x14ac:dyDescent="0.25">
      <c r="F1006" s="109"/>
      <c r="G1006" s="109"/>
      <c r="H1006" s="109"/>
      <c r="I1006" s="110"/>
      <c r="J1006" s="110"/>
      <c r="M1006" s="111"/>
      <c r="P1006" s="2"/>
      <c r="Q1006" s="3"/>
      <c r="R1006" s="113"/>
    </row>
    <row r="1007" spans="6:18" s="104" customFormat="1" x14ac:dyDescent="0.25">
      <c r="F1007" s="109"/>
      <c r="G1007" s="109"/>
      <c r="H1007" s="109"/>
      <c r="I1007" s="110"/>
      <c r="J1007" s="110"/>
      <c r="M1007" s="111"/>
      <c r="P1007" s="2"/>
      <c r="Q1007" s="3"/>
      <c r="R1007" s="113"/>
    </row>
    <row r="1008" spans="6:18" s="104" customFormat="1" x14ac:dyDescent="0.25">
      <c r="F1008" s="109"/>
      <c r="G1008" s="109"/>
      <c r="H1008" s="109"/>
      <c r="I1008" s="110"/>
      <c r="J1008" s="110"/>
      <c r="M1008" s="111"/>
      <c r="P1008" s="2"/>
      <c r="Q1008" s="3"/>
      <c r="R1008" s="113"/>
    </row>
    <row r="1009" spans="6:18" s="104" customFormat="1" x14ac:dyDescent="0.25">
      <c r="F1009" s="109"/>
      <c r="G1009" s="109"/>
      <c r="H1009" s="109"/>
      <c r="I1009" s="110"/>
      <c r="J1009" s="110"/>
      <c r="M1009" s="111"/>
      <c r="P1009" s="2"/>
      <c r="Q1009" s="3"/>
      <c r="R1009" s="113"/>
    </row>
    <row r="1010" spans="6:18" s="104" customFormat="1" x14ac:dyDescent="0.25">
      <c r="F1010" s="109"/>
      <c r="G1010" s="109"/>
      <c r="H1010" s="109"/>
      <c r="I1010" s="110"/>
      <c r="J1010" s="110"/>
      <c r="M1010" s="111"/>
      <c r="P1010" s="2"/>
      <c r="Q1010" s="3"/>
      <c r="R1010" s="113"/>
    </row>
    <row r="1011" spans="6:18" s="104" customFormat="1" x14ac:dyDescent="0.25">
      <c r="F1011" s="109"/>
      <c r="G1011" s="109"/>
      <c r="H1011" s="109"/>
      <c r="I1011" s="110"/>
      <c r="J1011" s="110"/>
      <c r="M1011" s="111"/>
      <c r="P1011" s="2"/>
      <c r="Q1011" s="3"/>
      <c r="R1011" s="113"/>
    </row>
    <row r="1012" spans="6:18" s="104" customFormat="1" x14ac:dyDescent="0.25">
      <c r="F1012" s="109"/>
      <c r="G1012" s="109"/>
      <c r="H1012" s="109"/>
      <c r="I1012" s="110"/>
      <c r="J1012" s="110"/>
      <c r="M1012" s="111"/>
      <c r="P1012" s="2"/>
      <c r="Q1012" s="3"/>
      <c r="R1012" s="113"/>
    </row>
    <row r="1013" spans="6:18" s="104" customFormat="1" x14ac:dyDescent="0.25">
      <c r="F1013" s="109"/>
      <c r="G1013" s="109"/>
      <c r="H1013" s="109"/>
      <c r="I1013" s="110"/>
      <c r="J1013" s="110"/>
      <c r="M1013" s="111"/>
      <c r="P1013" s="2"/>
      <c r="Q1013" s="3"/>
      <c r="R1013" s="113"/>
    </row>
    <row r="1014" spans="6:18" s="104" customFormat="1" x14ac:dyDescent="0.25">
      <c r="F1014" s="109"/>
      <c r="G1014" s="109"/>
      <c r="H1014" s="109"/>
      <c r="I1014" s="110"/>
      <c r="J1014" s="110"/>
      <c r="M1014" s="111"/>
      <c r="P1014" s="2"/>
      <c r="Q1014" s="3"/>
      <c r="R1014" s="113"/>
    </row>
    <row r="1015" spans="6:18" s="104" customFormat="1" x14ac:dyDescent="0.25">
      <c r="F1015" s="109"/>
      <c r="G1015" s="109"/>
      <c r="H1015" s="109"/>
      <c r="I1015" s="110"/>
      <c r="J1015" s="110"/>
      <c r="M1015" s="111"/>
      <c r="P1015" s="2"/>
      <c r="Q1015" s="3"/>
      <c r="R1015" s="113"/>
    </row>
    <row r="1016" spans="6:18" s="104" customFormat="1" x14ac:dyDescent="0.25">
      <c r="F1016" s="109"/>
      <c r="G1016" s="109"/>
      <c r="H1016" s="109"/>
      <c r="I1016" s="110"/>
      <c r="J1016" s="110"/>
      <c r="M1016" s="111"/>
      <c r="P1016" s="2"/>
      <c r="Q1016" s="3"/>
      <c r="R1016" s="113"/>
    </row>
    <row r="1017" spans="6:18" s="104" customFormat="1" x14ac:dyDescent="0.25">
      <c r="F1017" s="109"/>
      <c r="G1017" s="109"/>
      <c r="H1017" s="109"/>
      <c r="I1017" s="110"/>
      <c r="J1017" s="110"/>
      <c r="M1017" s="111"/>
      <c r="P1017" s="2"/>
      <c r="Q1017" s="3"/>
      <c r="R1017" s="113"/>
    </row>
    <row r="1018" spans="6:18" s="104" customFormat="1" x14ac:dyDescent="0.25">
      <c r="F1018" s="109"/>
      <c r="G1018" s="109"/>
      <c r="H1018" s="109"/>
      <c r="I1018" s="110"/>
      <c r="J1018" s="110"/>
      <c r="M1018" s="111"/>
      <c r="P1018" s="2"/>
      <c r="Q1018" s="3"/>
      <c r="R1018" s="113"/>
    </row>
    <row r="1019" spans="6:18" s="104" customFormat="1" x14ac:dyDescent="0.25">
      <c r="F1019" s="109"/>
      <c r="G1019" s="109"/>
      <c r="H1019" s="109"/>
      <c r="I1019" s="110"/>
      <c r="J1019" s="110"/>
      <c r="M1019" s="111"/>
      <c r="P1019" s="2"/>
      <c r="Q1019" s="3"/>
      <c r="R1019" s="113"/>
    </row>
    <row r="1020" spans="6:18" s="104" customFormat="1" x14ac:dyDescent="0.25">
      <c r="F1020" s="109"/>
      <c r="G1020" s="109"/>
      <c r="H1020" s="109"/>
      <c r="I1020" s="110"/>
      <c r="J1020" s="110"/>
      <c r="M1020" s="111"/>
      <c r="P1020" s="2"/>
      <c r="Q1020" s="3"/>
      <c r="R1020" s="113"/>
    </row>
    <row r="1021" spans="6:18" s="104" customFormat="1" x14ac:dyDescent="0.25">
      <c r="F1021" s="109"/>
      <c r="G1021" s="109"/>
      <c r="H1021" s="109"/>
      <c r="I1021" s="110"/>
      <c r="J1021" s="110"/>
      <c r="M1021" s="111"/>
      <c r="P1021" s="2"/>
      <c r="Q1021" s="3"/>
      <c r="R1021" s="113"/>
    </row>
    <row r="1022" spans="6:18" s="104" customFormat="1" x14ac:dyDescent="0.25">
      <c r="F1022" s="109"/>
      <c r="G1022" s="109"/>
      <c r="H1022" s="109"/>
      <c r="I1022" s="110"/>
      <c r="J1022" s="110"/>
      <c r="M1022" s="111"/>
      <c r="P1022" s="2"/>
      <c r="Q1022" s="3"/>
      <c r="R1022" s="113"/>
    </row>
    <row r="1023" spans="6:18" s="104" customFormat="1" x14ac:dyDescent="0.25">
      <c r="F1023" s="109"/>
      <c r="G1023" s="109"/>
      <c r="H1023" s="109"/>
      <c r="I1023" s="110"/>
      <c r="J1023" s="110"/>
      <c r="M1023" s="111"/>
      <c r="P1023" s="2"/>
      <c r="Q1023" s="3"/>
      <c r="R1023" s="113"/>
    </row>
    <row r="1024" spans="6:18" s="104" customFormat="1" x14ac:dyDescent="0.25">
      <c r="F1024" s="109"/>
      <c r="G1024" s="109"/>
      <c r="H1024" s="109"/>
      <c r="I1024" s="110"/>
      <c r="J1024" s="110"/>
      <c r="M1024" s="111"/>
      <c r="P1024" s="2"/>
      <c r="Q1024" s="3"/>
      <c r="R1024" s="113"/>
    </row>
    <row r="1025" spans="6:18" s="104" customFormat="1" x14ac:dyDescent="0.25">
      <c r="F1025" s="109"/>
      <c r="G1025" s="109"/>
      <c r="H1025" s="109"/>
      <c r="I1025" s="110"/>
      <c r="J1025" s="110"/>
      <c r="M1025" s="111"/>
      <c r="P1025" s="2"/>
      <c r="Q1025" s="3"/>
      <c r="R1025" s="113"/>
    </row>
    <row r="1026" spans="6:18" s="104" customFormat="1" x14ac:dyDescent="0.25">
      <c r="F1026" s="109"/>
      <c r="G1026" s="109"/>
      <c r="H1026" s="109"/>
      <c r="I1026" s="110"/>
      <c r="J1026" s="110"/>
      <c r="M1026" s="111"/>
      <c r="P1026" s="2"/>
      <c r="Q1026" s="3"/>
      <c r="R1026" s="113"/>
    </row>
    <row r="1027" spans="6:18" s="104" customFormat="1" x14ac:dyDescent="0.25">
      <c r="F1027" s="109"/>
      <c r="G1027" s="109"/>
      <c r="H1027" s="109"/>
      <c r="I1027" s="110"/>
      <c r="J1027" s="110"/>
      <c r="M1027" s="111"/>
      <c r="P1027" s="2"/>
      <c r="Q1027" s="3"/>
      <c r="R1027" s="113"/>
    </row>
    <row r="1028" spans="6:18" s="104" customFormat="1" x14ac:dyDescent="0.25">
      <c r="F1028" s="109"/>
      <c r="G1028" s="109"/>
      <c r="H1028" s="109"/>
      <c r="I1028" s="110"/>
      <c r="J1028" s="110"/>
      <c r="M1028" s="111"/>
      <c r="P1028" s="2"/>
      <c r="Q1028" s="3"/>
      <c r="R1028" s="113"/>
    </row>
    <row r="1029" spans="6:18" s="104" customFormat="1" x14ac:dyDescent="0.25">
      <c r="F1029" s="109"/>
      <c r="G1029" s="109"/>
      <c r="H1029" s="109"/>
      <c r="I1029" s="110"/>
      <c r="J1029" s="110"/>
      <c r="M1029" s="111"/>
      <c r="P1029" s="2"/>
      <c r="Q1029" s="3"/>
      <c r="R1029" s="113"/>
    </row>
    <row r="1030" spans="6:18" s="104" customFormat="1" x14ac:dyDescent="0.25">
      <c r="F1030" s="109"/>
      <c r="G1030" s="109"/>
      <c r="H1030" s="109"/>
      <c r="I1030" s="110"/>
      <c r="J1030" s="110"/>
      <c r="M1030" s="111"/>
      <c r="P1030" s="2"/>
      <c r="Q1030" s="3"/>
      <c r="R1030" s="113"/>
    </row>
    <row r="1031" spans="6:18" s="104" customFormat="1" x14ac:dyDescent="0.25">
      <c r="F1031" s="109"/>
      <c r="G1031" s="109"/>
      <c r="H1031" s="109"/>
      <c r="I1031" s="110"/>
      <c r="J1031" s="110"/>
      <c r="M1031" s="111"/>
      <c r="P1031" s="2"/>
      <c r="Q1031" s="3"/>
      <c r="R1031" s="113"/>
    </row>
    <row r="1032" spans="6:18" s="104" customFormat="1" x14ac:dyDescent="0.25">
      <c r="F1032" s="109"/>
      <c r="G1032" s="109"/>
      <c r="H1032" s="109"/>
      <c r="I1032" s="110"/>
      <c r="J1032" s="110"/>
      <c r="M1032" s="111"/>
      <c r="P1032" s="2"/>
      <c r="Q1032" s="3"/>
      <c r="R1032" s="113"/>
    </row>
    <row r="1033" spans="6:18" s="104" customFormat="1" x14ac:dyDescent="0.25">
      <c r="F1033" s="109"/>
      <c r="G1033" s="109"/>
      <c r="H1033" s="109"/>
      <c r="I1033" s="110"/>
      <c r="J1033" s="110"/>
      <c r="M1033" s="111"/>
      <c r="P1033" s="2"/>
      <c r="Q1033" s="3"/>
      <c r="R1033" s="113"/>
    </row>
    <row r="1034" spans="6:18" s="104" customFormat="1" x14ac:dyDescent="0.25">
      <c r="F1034" s="109"/>
      <c r="G1034" s="109"/>
      <c r="H1034" s="109"/>
      <c r="I1034" s="110"/>
      <c r="J1034" s="110"/>
      <c r="M1034" s="111"/>
      <c r="P1034" s="2"/>
      <c r="Q1034" s="3"/>
      <c r="R1034" s="113"/>
    </row>
    <row r="1035" spans="6:18" s="104" customFormat="1" x14ac:dyDescent="0.25">
      <c r="F1035" s="109"/>
      <c r="G1035" s="109"/>
      <c r="H1035" s="109"/>
      <c r="I1035" s="110"/>
      <c r="J1035" s="110"/>
      <c r="M1035" s="111"/>
      <c r="P1035" s="2"/>
      <c r="Q1035" s="3"/>
      <c r="R1035" s="113"/>
    </row>
    <row r="1036" spans="6:18" s="104" customFormat="1" x14ac:dyDescent="0.25">
      <c r="F1036" s="109"/>
      <c r="G1036" s="109"/>
      <c r="H1036" s="109"/>
      <c r="I1036" s="110"/>
      <c r="J1036" s="110"/>
      <c r="M1036" s="111"/>
      <c r="P1036" s="2"/>
      <c r="Q1036" s="3"/>
      <c r="R1036" s="113"/>
    </row>
    <row r="1037" spans="6:18" s="104" customFormat="1" x14ac:dyDescent="0.25">
      <c r="F1037" s="109"/>
      <c r="G1037" s="109"/>
      <c r="H1037" s="109"/>
      <c r="I1037" s="110"/>
      <c r="J1037" s="110"/>
      <c r="M1037" s="111"/>
      <c r="P1037" s="2"/>
      <c r="Q1037" s="3"/>
      <c r="R1037" s="113"/>
    </row>
    <row r="1038" spans="6:18" s="104" customFormat="1" x14ac:dyDescent="0.25">
      <c r="F1038" s="109"/>
      <c r="G1038" s="109"/>
      <c r="H1038" s="109"/>
      <c r="I1038" s="110"/>
      <c r="J1038" s="110"/>
      <c r="M1038" s="111"/>
      <c r="P1038" s="2"/>
      <c r="Q1038" s="3"/>
      <c r="R1038" s="113"/>
    </row>
    <row r="1039" spans="6:18" s="104" customFormat="1" x14ac:dyDescent="0.25">
      <c r="F1039" s="109"/>
      <c r="G1039" s="109"/>
      <c r="H1039" s="109"/>
      <c r="I1039" s="110"/>
      <c r="J1039" s="110"/>
      <c r="M1039" s="111"/>
      <c r="P1039" s="2"/>
      <c r="Q1039" s="3"/>
      <c r="R1039" s="113"/>
    </row>
    <row r="1040" spans="6:18" s="104" customFormat="1" x14ac:dyDescent="0.25">
      <c r="F1040" s="109"/>
      <c r="G1040" s="109"/>
      <c r="H1040" s="109"/>
      <c r="I1040" s="110"/>
      <c r="J1040" s="110"/>
      <c r="M1040" s="111"/>
      <c r="P1040" s="2"/>
      <c r="Q1040" s="3"/>
      <c r="R1040" s="113"/>
    </row>
    <row r="1041" spans="6:18" s="104" customFormat="1" x14ac:dyDescent="0.25">
      <c r="F1041" s="109"/>
      <c r="G1041" s="109"/>
      <c r="H1041" s="109"/>
      <c r="I1041" s="110"/>
      <c r="J1041" s="110"/>
      <c r="M1041" s="111"/>
      <c r="P1041" s="2"/>
      <c r="Q1041" s="3"/>
      <c r="R1041" s="113"/>
    </row>
    <row r="1042" spans="6:18" s="104" customFormat="1" x14ac:dyDescent="0.25">
      <c r="F1042" s="109"/>
      <c r="G1042" s="109"/>
      <c r="H1042" s="109"/>
      <c r="I1042" s="110"/>
      <c r="J1042" s="110"/>
      <c r="M1042" s="111"/>
      <c r="P1042" s="2"/>
      <c r="Q1042" s="3"/>
      <c r="R1042" s="113"/>
    </row>
    <row r="1043" spans="6:18" s="104" customFormat="1" x14ac:dyDescent="0.25">
      <c r="F1043" s="109"/>
      <c r="G1043" s="109"/>
      <c r="H1043" s="109"/>
      <c r="I1043" s="110"/>
      <c r="J1043" s="110"/>
      <c r="M1043" s="111"/>
      <c r="P1043" s="2"/>
      <c r="Q1043" s="3"/>
      <c r="R1043" s="113"/>
    </row>
    <row r="1044" spans="6:18" s="104" customFormat="1" x14ac:dyDescent="0.25">
      <c r="F1044" s="109"/>
      <c r="G1044" s="109"/>
      <c r="H1044" s="109"/>
      <c r="I1044" s="110"/>
      <c r="J1044" s="110"/>
      <c r="M1044" s="111"/>
      <c r="P1044" s="2"/>
      <c r="Q1044" s="3"/>
      <c r="R1044" s="113"/>
    </row>
    <row r="1045" spans="6:18" s="104" customFormat="1" x14ac:dyDescent="0.25">
      <c r="F1045" s="109"/>
      <c r="G1045" s="109"/>
      <c r="H1045" s="109"/>
      <c r="I1045" s="110"/>
      <c r="J1045" s="110"/>
      <c r="M1045" s="111"/>
      <c r="P1045" s="2"/>
      <c r="Q1045" s="3"/>
      <c r="R1045" s="113"/>
    </row>
    <row r="1046" spans="6:18" s="104" customFormat="1" x14ac:dyDescent="0.25">
      <c r="F1046" s="109"/>
      <c r="G1046" s="109"/>
      <c r="H1046" s="109"/>
      <c r="I1046" s="110"/>
      <c r="J1046" s="110"/>
      <c r="M1046" s="111"/>
      <c r="P1046" s="2"/>
      <c r="Q1046" s="3"/>
      <c r="R1046" s="113"/>
    </row>
    <row r="1047" spans="6:18" s="104" customFormat="1" x14ac:dyDescent="0.25">
      <c r="F1047" s="109"/>
      <c r="G1047" s="109"/>
      <c r="H1047" s="109"/>
      <c r="I1047" s="110"/>
      <c r="J1047" s="110"/>
      <c r="M1047" s="111"/>
      <c r="P1047" s="2"/>
      <c r="Q1047" s="3"/>
      <c r="R1047" s="113"/>
    </row>
    <row r="1048" spans="6:18" s="104" customFormat="1" x14ac:dyDescent="0.25">
      <c r="F1048" s="109"/>
      <c r="G1048" s="109"/>
      <c r="H1048" s="109"/>
      <c r="I1048" s="110"/>
      <c r="J1048" s="110"/>
      <c r="M1048" s="111"/>
      <c r="P1048" s="2"/>
      <c r="Q1048" s="3"/>
      <c r="R1048" s="113"/>
    </row>
    <row r="1049" spans="6:18" s="104" customFormat="1" x14ac:dyDescent="0.25">
      <c r="F1049" s="109"/>
      <c r="G1049" s="109"/>
      <c r="H1049" s="109"/>
      <c r="I1049" s="110"/>
      <c r="J1049" s="110"/>
      <c r="M1049" s="111"/>
      <c r="P1049" s="2"/>
      <c r="Q1049" s="3"/>
      <c r="R1049" s="113"/>
    </row>
    <row r="1050" spans="6:18" s="104" customFormat="1" x14ac:dyDescent="0.25">
      <c r="F1050" s="109"/>
      <c r="G1050" s="109"/>
      <c r="H1050" s="109"/>
      <c r="I1050" s="110"/>
      <c r="J1050" s="110"/>
      <c r="M1050" s="111"/>
      <c r="P1050" s="2"/>
      <c r="Q1050" s="3"/>
      <c r="R1050" s="113"/>
    </row>
    <row r="1051" spans="6:18" s="104" customFormat="1" x14ac:dyDescent="0.25">
      <c r="F1051" s="109"/>
      <c r="G1051" s="109"/>
      <c r="H1051" s="109"/>
      <c r="I1051" s="110"/>
      <c r="J1051" s="110"/>
      <c r="M1051" s="111"/>
      <c r="P1051" s="2"/>
      <c r="Q1051" s="3"/>
      <c r="R1051" s="113"/>
    </row>
    <row r="1052" spans="6:18" s="104" customFormat="1" x14ac:dyDescent="0.25">
      <c r="F1052" s="109"/>
      <c r="G1052" s="109"/>
      <c r="H1052" s="109"/>
      <c r="I1052" s="110"/>
      <c r="J1052" s="110"/>
      <c r="M1052" s="111"/>
      <c r="P1052" s="2"/>
      <c r="Q1052" s="3"/>
      <c r="R1052" s="113"/>
    </row>
    <row r="1053" spans="6:18" s="104" customFormat="1" x14ac:dyDescent="0.25">
      <c r="F1053" s="109"/>
      <c r="G1053" s="109"/>
      <c r="H1053" s="109"/>
      <c r="I1053" s="110"/>
      <c r="J1053" s="110"/>
      <c r="M1053" s="111"/>
      <c r="P1053" s="2"/>
      <c r="Q1053" s="3"/>
      <c r="R1053" s="113"/>
    </row>
    <row r="1054" spans="6:18" s="104" customFormat="1" x14ac:dyDescent="0.25">
      <c r="F1054" s="109"/>
      <c r="G1054" s="109"/>
      <c r="H1054" s="109"/>
      <c r="I1054" s="110"/>
      <c r="J1054" s="110"/>
      <c r="M1054" s="111"/>
      <c r="P1054" s="2"/>
      <c r="Q1054" s="3"/>
      <c r="R1054" s="113"/>
    </row>
    <row r="1055" spans="6:18" s="104" customFormat="1" x14ac:dyDescent="0.25">
      <c r="F1055" s="109"/>
      <c r="G1055" s="109"/>
      <c r="H1055" s="109"/>
      <c r="I1055" s="110"/>
      <c r="J1055" s="110"/>
      <c r="M1055" s="111"/>
      <c r="P1055" s="2"/>
      <c r="Q1055" s="3"/>
      <c r="R1055" s="113"/>
    </row>
    <row r="1056" spans="6:18" s="104" customFormat="1" x14ac:dyDescent="0.25">
      <c r="F1056" s="109"/>
      <c r="G1056" s="109"/>
      <c r="H1056" s="109"/>
      <c r="I1056" s="110"/>
      <c r="J1056" s="110"/>
      <c r="M1056" s="111"/>
      <c r="P1056" s="2"/>
      <c r="Q1056" s="3"/>
      <c r="R1056" s="113"/>
    </row>
    <row r="1057" spans="6:18" s="104" customFormat="1" x14ac:dyDescent="0.25">
      <c r="F1057" s="109"/>
      <c r="G1057" s="109"/>
      <c r="H1057" s="109"/>
      <c r="I1057" s="110"/>
      <c r="J1057" s="110"/>
      <c r="M1057" s="111"/>
      <c r="P1057" s="2"/>
      <c r="Q1057" s="3"/>
      <c r="R1057" s="113"/>
    </row>
    <row r="1058" spans="6:18" s="104" customFormat="1" x14ac:dyDescent="0.25">
      <c r="F1058" s="109"/>
      <c r="G1058" s="109"/>
      <c r="H1058" s="109"/>
      <c r="I1058" s="110"/>
      <c r="J1058" s="110"/>
      <c r="M1058" s="111"/>
      <c r="P1058" s="2"/>
      <c r="Q1058" s="3"/>
      <c r="R1058" s="113"/>
    </row>
    <row r="1059" spans="6:18" s="104" customFormat="1" x14ac:dyDescent="0.25">
      <c r="F1059" s="109"/>
      <c r="G1059" s="109"/>
      <c r="H1059" s="109"/>
      <c r="I1059" s="110"/>
      <c r="J1059" s="110"/>
      <c r="M1059" s="111"/>
      <c r="P1059" s="2"/>
      <c r="Q1059" s="3"/>
      <c r="R1059" s="113"/>
    </row>
    <row r="1060" spans="6:18" s="104" customFormat="1" x14ac:dyDescent="0.25">
      <c r="F1060" s="109"/>
      <c r="G1060" s="109"/>
      <c r="H1060" s="109"/>
      <c r="I1060" s="110"/>
      <c r="J1060" s="110"/>
      <c r="M1060" s="111"/>
      <c r="P1060" s="2"/>
      <c r="Q1060" s="3"/>
      <c r="R1060" s="113"/>
    </row>
    <row r="1061" spans="6:18" s="104" customFormat="1" x14ac:dyDescent="0.25">
      <c r="F1061" s="109"/>
      <c r="G1061" s="109"/>
      <c r="H1061" s="109"/>
      <c r="I1061" s="110"/>
      <c r="J1061" s="110"/>
      <c r="M1061" s="111"/>
      <c r="P1061" s="2"/>
      <c r="Q1061" s="3"/>
      <c r="R1061" s="113"/>
    </row>
    <row r="1062" spans="6:18" s="104" customFormat="1" x14ac:dyDescent="0.25">
      <c r="F1062" s="109"/>
      <c r="G1062" s="109"/>
      <c r="H1062" s="109"/>
      <c r="I1062" s="110"/>
      <c r="J1062" s="110"/>
      <c r="M1062" s="111"/>
      <c r="P1062" s="2"/>
      <c r="Q1062" s="3"/>
      <c r="R1062" s="113"/>
    </row>
    <row r="1063" spans="6:18" s="104" customFormat="1" x14ac:dyDescent="0.25">
      <c r="F1063" s="109"/>
      <c r="G1063" s="109"/>
      <c r="H1063" s="109"/>
      <c r="I1063" s="110"/>
      <c r="J1063" s="110"/>
      <c r="M1063" s="111"/>
      <c r="P1063" s="2"/>
      <c r="Q1063" s="3"/>
      <c r="R1063" s="113"/>
    </row>
    <row r="1064" spans="6:18" s="104" customFormat="1" x14ac:dyDescent="0.25">
      <c r="F1064" s="109"/>
      <c r="G1064" s="109"/>
      <c r="H1064" s="109"/>
      <c r="I1064" s="110"/>
      <c r="J1064" s="110"/>
      <c r="M1064" s="111"/>
      <c r="P1064" s="2"/>
      <c r="Q1064" s="3"/>
      <c r="R1064" s="113"/>
    </row>
    <row r="1065" spans="6:18" s="104" customFormat="1" x14ac:dyDescent="0.25">
      <c r="F1065" s="109"/>
      <c r="G1065" s="109"/>
      <c r="H1065" s="109"/>
      <c r="I1065" s="110"/>
      <c r="J1065" s="110"/>
      <c r="M1065" s="111"/>
      <c r="P1065" s="2"/>
      <c r="Q1065" s="3"/>
      <c r="R1065" s="113"/>
    </row>
    <row r="1066" spans="6:18" s="104" customFormat="1" x14ac:dyDescent="0.25">
      <c r="F1066" s="109"/>
      <c r="G1066" s="109"/>
      <c r="H1066" s="109"/>
      <c r="I1066" s="110"/>
      <c r="J1066" s="110"/>
      <c r="M1066" s="111"/>
      <c r="P1066" s="2"/>
      <c r="Q1066" s="3"/>
      <c r="R1066" s="113"/>
    </row>
    <row r="1067" spans="6:18" s="104" customFormat="1" x14ac:dyDescent="0.25">
      <c r="F1067" s="109"/>
      <c r="G1067" s="109"/>
      <c r="H1067" s="109"/>
      <c r="I1067" s="110"/>
      <c r="J1067" s="110"/>
      <c r="M1067" s="111"/>
      <c r="P1067" s="2"/>
      <c r="Q1067" s="3"/>
      <c r="R1067" s="113"/>
    </row>
    <row r="1068" spans="6:18" s="104" customFormat="1" x14ac:dyDescent="0.25">
      <c r="F1068" s="109"/>
      <c r="G1068" s="109"/>
      <c r="H1068" s="109"/>
      <c r="I1068" s="110"/>
      <c r="J1068" s="110"/>
      <c r="M1068" s="111"/>
      <c r="P1068" s="2"/>
      <c r="Q1068" s="3"/>
      <c r="R1068" s="113"/>
    </row>
    <row r="1069" spans="6:18" s="104" customFormat="1" x14ac:dyDescent="0.25">
      <c r="F1069" s="109"/>
      <c r="G1069" s="109"/>
      <c r="H1069" s="109"/>
      <c r="I1069" s="110"/>
      <c r="J1069" s="110"/>
      <c r="M1069" s="111"/>
      <c r="P1069" s="2"/>
      <c r="Q1069" s="3"/>
      <c r="R1069" s="113"/>
    </row>
    <row r="1070" spans="6:18" s="104" customFormat="1" x14ac:dyDescent="0.25">
      <c r="F1070" s="109"/>
      <c r="G1070" s="109"/>
      <c r="H1070" s="109"/>
      <c r="I1070" s="110"/>
      <c r="J1070" s="110"/>
      <c r="M1070" s="111"/>
      <c r="P1070" s="2"/>
      <c r="Q1070" s="3"/>
      <c r="R1070" s="113"/>
    </row>
    <row r="1071" spans="6:18" s="104" customFormat="1" x14ac:dyDescent="0.25">
      <c r="F1071" s="109"/>
      <c r="G1071" s="109"/>
      <c r="H1071" s="109"/>
      <c r="I1071" s="110"/>
      <c r="J1071" s="110"/>
      <c r="M1071" s="111"/>
      <c r="P1071" s="2"/>
      <c r="Q1071" s="3"/>
      <c r="R1071" s="113"/>
    </row>
    <row r="1072" spans="6:18" s="104" customFormat="1" x14ac:dyDescent="0.25">
      <c r="F1072" s="109"/>
      <c r="G1072" s="109"/>
      <c r="H1072" s="109"/>
      <c r="I1072" s="110"/>
      <c r="J1072" s="110"/>
      <c r="M1072" s="111"/>
      <c r="P1072" s="2"/>
      <c r="Q1072" s="3"/>
      <c r="R1072" s="113"/>
    </row>
    <row r="1073" spans="6:18" s="104" customFormat="1" x14ac:dyDescent="0.25">
      <c r="F1073" s="109"/>
      <c r="G1073" s="109"/>
      <c r="H1073" s="109"/>
      <c r="I1073" s="110"/>
      <c r="J1073" s="110"/>
      <c r="M1073" s="111"/>
      <c r="P1073" s="2"/>
      <c r="Q1073" s="3"/>
      <c r="R1073" s="113"/>
    </row>
    <row r="1074" spans="6:18" s="104" customFormat="1" x14ac:dyDescent="0.25">
      <c r="F1074" s="109"/>
      <c r="G1074" s="109"/>
      <c r="H1074" s="109"/>
      <c r="I1074" s="110"/>
      <c r="J1074" s="110"/>
      <c r="M1074" s="111"/>
      <c r="P1074" s="2"/>
      <c r="Q1074" s="3"/>
      <c r="R1074" s="113"/>
    </row>
    <row r="1075" spans="6:18" s="104" customFormat="1" x14ac:dyDescent="0.25">
      <c r="F1075" s="109"/>
      <c r="G1075" s="109"/>
      <c r="H1075" s="109"/>
      <c r="I1075" s="110"/>
      <c r="J1075" s="110"/>
      <c r="M1075" s="111"/>
      <c r="P1075" s="2"/>
      <c r="Q1075" s="3"/>
      <c r="R1075" s="113"/>
    </row>
    <row r="1076" spans="6:18" s="104" customFormat="1" x14ac:dyDescent="0.25">
      <c r="F1076" s="109"/>
      <c r="G1076" s="109"/>
      <c r="H1076" s="109"/>
      <c r="I1076" s="110"/>
      <c r="J1076" s="110"/>
      <c r="M1076" s="111"/>
      <c r="P1076" s="2"/>
      <c r="Q1076" s="3"/>
      <c r="R1076" s="113"/>
    </row>
    <row r="1077" spans="6:18" s="104" customFormat="1" x14ac:dyDescent="0.25">
      <c r="F1077" s="109"/>
      <c r="G1077" s="109"/>
      <c r="H1077" s="109"/>
      <c r="I1077" s="110"/>
      <c r="J1077" s="110"/>
      <c r="M1077" s="111"/>
      <c r="P1077" s="2"/>
      <c r="Q1077" s="3"/>
      <c r="R1077" s="113"/>
    </row>
    <row r="1078" spans="6:18" s="104" customFormat="1" x14ac:dyDescent="0.25">
      <c r="F1078" s="109"/>
      <c r="G1078" s="109"/>
      <c r="H1078" s="109"/>
      <c r="I1078" s="110"/>
      <c r="J1078" s="110"/>
      <c r="M1078" s="111"/>
      <c r="P1078" s="2"/>
      <c r="Q1078" s="3"/>
      <c r="R1078" s="113"/>
    </row>
    <row r="1079" spans="6:18" s="104" customFormat="1" x14ac:dyDescent="0.25">
      <c r="F1079" s="109"/>
      <c r="G1079" s="109"/>
      <c r="H1079" s="109"/>
      <c r="I1079" s="110"/>
      <c r="J1079" s="110"/>
      <c r="M1079" s="111"/>
      <c r="P1079" s="2"/>
      <c r="Q1079" s="3"/>
      <c r="R1079" s="113"/>
    </row>
    <row r="1080" spans="6:18" s="104" customFormat="1" x14ac:dyDescent="0.25">
      <c r="F1080" s="109"/>
      <c r="G1080" s="109"/>
      <c r="H1080" s="109"/>
      <c r="I1080" s="110"/>
      <c r="J1080" s="110"/>
      <c r="M1080" s="111"/>
      <c r="P1080" s="2"/>
      <c r="Q1080" s="3"/>
      <c r="R1080" s="113"/>
    </row>
    <row r="1081" spans="6:18" s="104" customFormat="1" x14ac:dyDescent="0.25">
      <c r="F1081" s="109"/>
      <c r="G1081" s="109"/>
      <c r="H1081" s="109"/>
      <c r="I1081" s="110"/>
      <c r="J1081" s="110"/>
      <c r="M1081" s="111"/>
      <c r="P1081" s="2"/>
      <c r="Q1081" s="3"/>
      <c r="R1081" s="113"/>
    </row>
    <row r="1082" spans="6:18" s="104" customFormat="1" x14ac:dyDescent="0.25">
      <c r="F1082" s="109"/>
      <c r="G1082" s="109"/>
      <c r="H1082" s="109"/>
      <c r="I1082" s="110"/>
      <c r="J1082" s="110"/>
      <c r="M1082" s="111"/>
      <c r="P1082" s="2"/>
      <c r="Q1082" s="3"/>
      <c r="R1082" s="113"/>
    </row>
    <row r="1083" spans="6:18" s="104" customFormat="1" x14ac:dyDescent="0.25">
      <c r="F1083" s="109"/>
      <c r="G1083" s="109"/>
      <c r="H1083" s="109"/>
      <c r="I1083" s="110"/>
      <c r="J1083" s="110"/>
      <c r="M1083" s="111"/>
      <c r="P1083" s="2"/>
      <c r="Q1083" s="3"/>
      <c r="R1083" s="113"/>
    </row>
    <row r="1084" spans="6:18" s="104" customFormat="1" x14ac:dyDescent="0.25">
      <c r="F1084" s="109"/>
      <c r="G1084" s="109"/>
      <c r="H1084" s="109"/>
      <c r="I1084" s="110"/>
      <c r="J1084" s="110"/>
      <c r="M1084" s="111"/>
      <c r="P1084" s="2"/>
      <c r="Q1084" s="3"/>
      <c r="R1084" s="113"/>
    </row>
    <row r="1085" spans="6:18" s="104" customFormat="1" x14ac:dyDescent="0.25">
      <c r="F1085" s="109"/>
      <c r="G1085" s="109"/>
      <c r="H1085" s="109"/>
      <c r="I1085" s="110"/>
      <c r="J1085" s="110"/>
      <c r="M1085" s="111"/>
      <c r="P1085" s="2"/>
      <c r="Q1085" s="3"/>
      <c r="R1085" s="113"/>
    </row>
    <row r="1086" spans="6:18" s="104" customFormat="1" x14ac:dyDescent="0.25">
      <c r="F1086" s="109"/>
      <c r="G1086" s="109"/>
      <c r="H1086" s="109"/>
      <c r="I1086" s="110"/>
      <c r="J1086" s="110"/>
      <c r="M1086" s="111"/>
      <c r="P1086" s="2"/>
      <c r="Q1086" s="3"/>
      <c r="R1086" s="113"/>
    </row>
    <row r="1087" spans="6:18" s="104" customFormat="1" x14ac:dyDescent="0.25">
      <c r="F1087" s="109"/>
      <c r="G1087" s="109"/>
      <c r="H1087" s="109"/>
      <c r="I1087" s="110"/>
      <c r="J1087" s="110"/>
      <c r="M1087" s="111"/>
      <c r="P1087" s="2"/>
      <c r="Q1087" s="3"/>
      <c r="R1087" s="113"/>
    </row>
    <row r="1088" spans="6:18" s="104" customFormat="1" x14ac:dyDescent="0.25">
      <c r="F1088" s="109"/>
      <c r="G1088" s="109"/>
      <c r="H1088" s="109"/>
      <c r="I1088" s="110"/>
      <c r="J1088" s="110"/>
      <c r="M1088" s="111"/>
      <c r="P1088" s="2"/>
      <c r="Q1088" s="3"/>
      <c r="R1088" s="113"/>
    </row>
    <row r="1089" spans="6:18" s="104" customFormat="1" x14ac:dyDescent="0.25">
      <c r="F1089" s="109"/>
      <c r="G1089" s="109"/>
      <c r="H1089" s="109"/>
      <c r="I1089" s="110"/>
      <c r="J1089" s="110"/>
      <c r="M1089" s="111"/>
      <c r="P1089" s="2"/>
      <c r="Q1089" s="3"/>
      <c r="R1089" s="113"/>
    </row>
    <row r="1090" spans="6:18" s="104" customFormat="1" x14ac:dyDescent="0.25">
      <c r="F1090" s="109"/>
      <c r="G1090" s="109"/>
      <c r="H1090" s="109"/>
      <c r="I1090" s="110"/>
      <c r="J1090" s="110"/>
      <c r="M1090" s="111"/>
      <c r="P1090" s="2"/>
      <c r="Q1090" s="3"/>
      <c r="R1090" s="113"/>
    </row>
    <row r="1091" spans="6:18" s="104" customFormat="1" x14ac:dyDescent="0.25">
      <c r="F1091" s="109"/>
      <c r="G1091" s="109"/>
      <c r="H1091" s="109"/>
      <c r="I1091" s="110"/>
      <c r="J1091" s="110"/>
      <c r="M1091" s="111"/>
      <c r="P1091" s="2"/>
      <c r="Q1091" s="3"/>
      <c r="R1091" s="113"/>
    </row>
    <row r="1092" spans="6:18" s="104" customFormat="1" x14ac:dyDescent="0.25">
      <c r="F1092" s="109"/>
      <c r="G1092" s="109"/>
      <c r="H1092" s="109"/>
      <c r="I1092" s="110"/>
      <c r="J1092" s="110"/>
      <c r="M1092" s="111"/>
      <c r="P1092" s="2"/>
      <c r="Q1092" s="3"/>
      <c r="R1092" s="113"/>
    </row>
    <row r="1093" spans="6:18" s="104" customFormat="1" x14ac:dyDescent="0.25">
      <c r="F1093" s="109"/>
      <c r="G1093" s="109"/>
      <c r="H1093" s="109"/>
      <c r="I1093" s="110"/>
      <c r="J1093" s="110"/>
      <c r="M1093" s="111"/>
      <c r="P1093" s="2"/>
      <c r="Q1093" s="3"/>
      <c r="R1093" s="113"/>
    </row>
    <row r="1094" spans="6:18" s="104" customFormat="1" x14ac:dyDescent="0.25">
      <c r="F1094" s="109"/>
      <c r="G1094" s="109"/>
      <c r="H1094" s="109"/>
      <c r="I1094" s="110"/>
      <c r="J1094" s="110"/>
      <c r="M1094" s="111"/>
      <c r="P1094" s="2"/>
      <c r="Q1094" s="3"/>
      <c r="R1094" s="113"/>
    </row>
    <row r="1095" spans="6:18" s="104" customFormat="1" x14ac:dyDescent="0.25">
      <c r="F1095" s="109"/>
      <c r="G1095" s="109"/>
      <c r="H1095" s="109"/>
      <c r="I1095" s="110"/>
      <c r="J1095" s="110"/>
      <c r="M1095" s="111"/>
      <c r="P1095" s="2"/>
      <c r="Q1095" s="3"/>
      <c r="R1095" s="113"/>
    </row>
    <row r="1096" spans="6:18" s="104" customFormat="1" x14ac:dyDescent="0.25">
      <c r="F1096" s="109"/>
      <c r="G1096" s="109"/>
      <c r="H1096" s="109"/>
      <c r="I1096" s="110"/>
      <c r="J1096" s="110"/>
      <c r="M1096" s="111"/>
      <c r="P1096" s="2"/>
      <c r="Q1096" s="3"/>
      <c r="R1096" s="113"/>
    </row>
    <row r="1097" spans="6:18" s="104" customFormat="1" x14ac:dyDescent="0.25">
      <c r="F1097" s="109"/>
      <c r="G1097" s="109"/>
      <c r="H1097" s="109"/>
      <c r="I1097" s="110"/>
      <c r="J1097" s="110"/>
      <c r="M1097" s="111"/>
      <c r="P1097" s="2"/>
      <c r="Q1097" s="3"/>
      <c r="R1097" s="113"/>
    </row>
    <row r="1098" spans="6:18" s="104" customFormat="1" x14ac:dyDescent="0.25">
      <c r="F1098" s="109"/>
      <c r="G1098" s="109"/>
      <c r="H1098" s="109"/>
      <c r="I1098" s="110"/>
      <c r="J1098" s="110"/>
      <c r="M1098" s="111"/>
      <c r="P1098" s="2"/>
      <c r="Q1098" s="3"/>
      <c r="R1098" s="113"/>
    </row>
    <row r="1099" spans="6:18" s="104" customFormat="1" x14ac:dyDescent="0.25">
      <c r="F1099" s="109"/>
      <c r="G1099" s="109"/>
      <c r="H1099" s="109"/>
      <c r="I1099" s="110"/>
      <c r="J1099" s="110"/>
      <c r="M1099" s="111"/>
      <c r="P1099" s="2"/>
      <c r="Q1099" s="3"/>
      <c r="R1099" s="113"/>
    </row>
    <row r="1100" spans="6:18" s="104" customFormat="1" x14ac:dyDescent="0.25">
      <c r="F1100" s="109"/>
      <c r="G1100" s="109"/>
      <c r="H1100" s="109"/>
      <c r="I1100" s="110"/>
      <c r="J1100" s="110"/>
      <c r="M1100" s="111"/>
      <c r="P1100" s="2"/>
      <c r="Q1100" s="3"/>
      <c r="R1100" s="113"/>
    </row>
    <row r="1101" spans="6:18" s="104" customFormat="1" x14ac:dyDescent="0.25">
      <c r="F1101" s="109"/>
      <c r="G1101" s="109"/>
      <c r="H1101" s="109"/>
      <c r="I1101" s="110"/>
      <c r="J1101" s="110"/>
      <c r="M1101" s="111"/>
      <c r="P1101" s="2"/>
      <c r="Q1101" s="3"/>
      <c r="R1101" s="113"/>
    </row>
    <row r="1102" spans="6:18" s="104" customFormat="1" x14ac:dyDescent="0.25">
      <c r="F1102" s="109"/>
      <c r="G1102" s="109"/>
      <c r="H1102" s="109"/>
      <c r="I1102" s="110"/>
      <c r="J1102" s="110"/>
      <c r="M1102" s="111"/>
      <c r="P1102" s="2"/>
      <c r="Q1102" s="3"/>
      <c r="R1102" s="113"/>
    </row>
    <row r="1103" spans="6:18" s="104" customFormat="1" x14ac:dyDescent="0.25">
      <c r="F1103" s="109"/>
      <c r="G1103" s="109"/>
      <c r="H1103" s="109"/>
      <c r="I1103" s="110"/>
      <c r="J1103" s="110"/>
      <c r="M1103" s="111"/>
      <c r="P1103" s="2"/>
      <c r="Q1103" s="3"/>
      <c r="R1103" s="113"/>
    </row>
    <row r="1104" spans="6:18" s="104" customFormat="1" x14ac:dyDescent="0.25">
      <c r="F1104" s="109"/>
      <c r="G1104" s="109"/>
      <c r="H1104" s="109"/>
      <c r="I1104" s="110"/>
      <c r="J1104" s="110"/>
      <c r="M1104" s="111"/>
      <c r="P1104" s="2"/>
      <c r="Q1104" s="3"/>
      <c r="R1104" s="113"/>
    </row>
    <row r="1105" spans="6:18" s="104" customFormat="1" x14ac:dyDescent="0.25">
      <c r="F1105" s="109"/>
      <c r="G1105" s="109"/>
      <c r="H1105" s="109"/>
      <c r="I1105" s="110"/>
      <c r="J1105" s="110"/>
      <c r="M1105" s="111"/>
      <c r="P1105" s="2"/>
      <c r="Q1105" s="3"/>
      <c r="R1105" s="113"/>
    </row>
    <row r="1106" spans="6:18" s="104" customFormat="1" x14ac:dyDescent="0.25">
      <c r="F1106" s="109"/>
      <c r="G1106" s="109"/>
      <c r="H1106" s="109"/>
      <c r="I1106" s="110"/>
      <c r="J1106" s="110"/>
      <c r="M1106" s="111"/>
      <c r="P1106" s="2"/>
      <c r="Q1106" s="3"/>
      <c r="R1106" s="113"/>
    </row>
    <row r="1107" spans="6:18" s="104" customFormat="1" x14ac:dyDescent="0.25">
      <c r="F1107" s="109"/>
      <c r="G1107" s="109"/>
      <c r="H1107" s="109"/>
      <c r="I1107" s="110"/>
      <c r="J1107" s="110"/>
      <c r="M1107" s="111"/>
      <c r="P1107" s="2"/>
      <c r="Q1107" s="3"/>
      <c r="R1107" s="113"/>
    </row>
    <row r="1108" spans="6:18" s="104" customFormat="1" x14ac:dyDescent="0.25">
      <c r="F1108" s="109"/>
      <c r="G1108" s="109"/>
      <c r="H1108" s="109"/>
      <c r="I1108" s="110"/>
      <c r="J1108" s="110"/>
      <c r="M1108" s="111"/>
      <c r="P1108" s="2"/>
      <c r="Q1108" s="3"/>
      <c r="R1108" s="113"/>
    </row>
    <row r="1109" spans="6:18" s="104" customFormat="1" x14ac:dyDescent="0.25">
      <c r="F1109" s="109"/>
      <c r="G1109" s="109"/>
      <c r="H1109" s="109"/>
      <c r="I1109" s="110"/>
      <c r="J1109" s="110"/>
      <c r="M1109" s="111"/>
      <c r="P1109" s="2"/>
      <c r="Q1109" s="3"/>
      <c r="R1109" s="113"/>
    </row>
    <row r="1110" spans="6:18" s="104" customFormat="1" x14ac:dyDescent="0.25">
      <c r="F1110" s="109"/>
      <c r="G1110" s="109"/>
      <c r="H1110" s="109"/>
      <c r="I1110" s="110"/>
      <c r="J1110" s="110"/>
      <c r="M1110" s="111"/>
      <c r="P1110" s="2"/>
      <c r="Q1110" s="3"/>
      <c r="R1110" s="113"/>
    </row>
    <row r="1111" spans="6:18" s="104" customFormat="1" x14ac:dyDescent="0.25">
      <c r="F1111" s="109"/>
      <c r="G1111" s="109"/>
      <c r="H1111" s="109"/>
      <c r="I1111" s="110"/>
      <c r="J1111" s="110"/>
      <c r="M1111" s="111"/>
      <c r="P1111" s="2"/>
      <c r="Q1111" s="3"/>
      <c r="R1111" s="113"/>
    </row>
    <row r="1112" spans="6:18" s="104" customFormat="1" x14ac:dyDescent="0.25">
      <c r="F1112" s="109"/>
      <c r="G1112" s="109"/>
      <c r="H1112" s="109"/>
      <c r="I1112" s="110"/>
      <c r="J1112" s="110"/>
      <c r="M1112" s="111"/>
      <c r="P1112" s="2"/>
      <c r="Q1112" s="3"/>
      <c r="R1112" s="113"/>
    </row>
    <row r="1113" spans="6:18" s="104" customFormat="1" x14ac:dyDescent="0.25">
      <c r="F1113" s="109"/>
      <c r="G1113" s="109"/>
      <c r="H1113" s="109"/>
      <c r="I1113" s="110"/>
      <c r="J1113" s="110"/>
      <c r="M1113" s="111"/>
      <c r="P1113" s="2"/>
      <c r="Q1113" s="3"/>
      <c r="R1113" s="113"/>
    </row>
    <row r="1114" spans="6:18" s="104" customFormat="1" x14ac:dyDescent="0.25">
      <c r="F1114" s="109"/>
      <c r="G1114" s="109"/>
      <c r="H1114" s="109"/>
      <c r="I1114" s="110"/>
      <c r="J1114" s="110"/>
      <c r="M1114" s="111"/>
      <c r="P1114" s="2"/>
      <c r="Q1114" s="3"/>
      <c r="R1114" s="113"/>
    </row>
    <row r="1115" spans="6:18" s="104" customFormat="1" x14ac:dyDescent="0.25">
      <c r="F1115" s="109"/>
      <c r="G1115" s="109"/>
      <c r="H1115" s="109"/>
      <c r="I1115" s="110"/>
      <c r="J1115" s="110"/>
      <c r="M1115" s="111"/>
      <c r="P1115" s="2"/>
      <c r="Q1115" s="3"/>
      <c r="R1115" s="113"/>
    </row>
    <row r="1116" spans="6:18" s="104" customFormat="1" x14ac:dyDescent="0.25">
      <c r="F1116" s="109"/>
      <c r="G1116" s="109"/>
      <c r="H1116" s="109"/>
      <c r="I1116" s="110"/>
      <c r="J1116" s="110"/>
      <c r="M1116" s="111"/>
      <c r="P1116" s="2"/>
      <c r="Q1116" s="3"/>
      <c r="R1116" s="113"/>
    </row>
    <row r="1117" spans="6:18" s="104" customFormat="1" x14ac:dyDescent="0.25">
      <c r="F1117" s="109"/>
      <c r="G1117" s="109"/>
      <c r="H1117" s="109"/>
      <c r="I1117" s="110"/>
      <c r="J1117" s="110"/>
      <c r="M1117" s="111"/>
      <c r="P1117" s="2"/>
      <c r="Q1117" s="3"/>
      <c r="R1117" s="113"/>
    </row>
    <row r="1118" spans="6:18" s="104" customFormat="1" x14ac:dyDescent="0.25">
      <c r="F1118" s="109"/>
      <c r="G1118" s="109"/>
      <c r="H1118" s="109"/>
      <c r="I1118" s="110"/>
      <c r="J1118" s="110"/>
      <c r="M1118" s="111"/>
      <c r="P1118" s="2"/>
      <c r="Q1118" s="3"/>
      <c r="R1118" s="113"/>
    </row>
    <row r="1119" spans="6:18" s="104" customFormat="1" x14ac:dyDescent="0.25">
      <c r="F1119" s="109"/>
      <c r="G1119" s="109"/>
      <c r="H1119" s="109"/>
      <c r="I1119" s="110"/>
      <c r="J1119" s="110"/>
      <c r="M1119" s="111"/>
      <c r="P1119" s="2"/>
      <c r="Q1119" s="3"/>
      <c r="R1119" s="113"/>
    </row>
    <row r="1120" spans="6:18" s="104" customFormat="1" x14ac:dyDescent="0.25">
      <c r="F1120" s="109"/>
      <c r="G1120" s="109"/>
      <c r="H1120" s="109"/>
      <c r="I1120" s="110"/>
      <c r="J1120" s="110"/>
      <c r="M1120" s="111"/>
      <c r="P1120" s="2"/>
      <c r="Q1120" s="3"/>
      <c r="R1120" s="113"/>
    </row>
    <row r="1121" spans="6:18" s="104" customFormat="1" x14ac:dyDescent="0.25">
      <c r="F1121" s="109"/>
      <c r="G1121" s="109"/>
      <c r="H1121" s="109"/>
      <c r="I1121" s="110"/>
      <c r="J1121" s="110"/>
      <c r="M1121" s="111"/>
      <c r="P1121" s="2"/>
      <c r="Q1121" s="3"/>
      <c r="R1121" s="113"/>
    </row>
    <row r="1122" spans="6:18" s="104" customFormat="1" x14ac:dyDescent="0.25">
      <c r="F1122" s="109"/>
      <c r="G1122" s="109"/>
      <c r="H1122" s="109"/>
      <c r="I1122" s="110"/>
      <c r="J1122" s="110"/>
      <c r="M1122" s="111"/>
      <c r="P1122" s="2"/>
      <c r="Q1122" s="3"/>
      <c r="R1122" s="113"/>
    </row>
    <row r="1123" spans="6:18" s="104" customFormat="1" x14ac:dyDescent="0.25">
      <c r="F1123" s="109"/>
      <c r="G1123" s="109"/>
      <c r="H1123" s="109"/>
      <c r="I1123" s="110"/>
      <c r="J1123" s="110"/>
      <c r="M1123" s="111"/>
      <c r="P1123" s="2"/>
      <c r="Q1123" s="3"/>
      <c r="R1123" s="113"/>
    </row>
    <row r="1124" spans="6:18" s="104" customFormat="1" x14ac:dyDescent="0.25">
      <c r="F1124" s="109"/>
      <c r="G1124" s="109"/>
      <c r="H1124" s="109"/>
      <c r="I1124" s="110"/>
      <c r="J1124" s="110"/>
      <c r="M1124" s="111"/>
      <c r="P1124" s="2"/>
      <c r="Q1124" s="3"/>
      <c r="R1124" s="113"/>
    </row>
    <row r="1125" spans="6:18" s="104" customFormat="1" x14ac:dyDescent="0.25">
      <c r="F1125" s="109"/>
      <c r="G1125" s="109"/>
      <c r="H1125" s="109"/>
      <c r="I1125" s="110"/>
      <c r="J1125" s="110"/>
      <c r="M1125" s="111"/>
      <c r="P1125" s="2"/>
      <c r="Q1125" s="3"/>
      <c r="R1125" s="113"/>
    </row>
    <row r="1126" spans="6:18" s="104" customFormat="1" x14ac:dyDescent="0.25">
      <c r="F1126" s="109"/>
      <c r="G1126" s="109"/>
      <c r="H1126" s="109"/>
      <c r="I1126" s="110"/>
      <c r="J1126" s="110"/>
      <c r="M1126" s="111"/>
      <c r="P1126" s="2"/>
      <c r="Q1126" s="3"/>
      <c r="R1126" s="113"/>
    </row>
    <row r="1127" spans="6:18" s="104" customFormat="1" x14ac:dyDescent="0.25">
      <c r="F1127" s="109"/>
      <c r="G1127" s="109"/>
      <c r="H1127" s="109"/>
      <c r="I1127" s="110"/>
      <c r="J1127" s="110"/>
      <c r="M1127" s="111"/>
      <c r="P1127" s="2"/>
      <c r="Q1127" s="3"/>
      <c r="R1127" s="113"/>
    </row>
    <row r="1128" spans="6:18" s="104" customFormat="1" x14ac:dyDescent="0.25">
      <c r="F1128" s="109"/>
      <c r="G1128" s="109"/>
      <c r="H1128" s="109"/>
      <c r="I1128" s="110"/>
      <c r="J1128" s="110"/>
      <c r="M1128" s="111"/>
      <c r="P1128" s="2"/>
      <c r="Q1128" s="3"/>
      <c r="R1128" s="113"/>
    </row>
    <row r="1129" spans="6:18" s="104" customFormat="1" x14ac:dyDescent="0.25">
      <c r="F1129" s="109"/>
      <c r="G1129" s="109"/>
      <c r="H1129" s="109"/>
      <c r="I1129" s="110"/>
      <c r="J1129" s="110"/>
      <c r="M1129" s="111"/>
      <c r="P1129" s="2"/>
      <c r="Q1129" s="3"/>
      <c r="R1129" s="113"/>
    </row>
    <row r="1130" spans="6:18" s="104" customFormat="1" x14ac:dyDescent="0.25">
      <c r="F1130" s="109"/>
      <c r="G1130" s="109"/>
      <c r="H1130" s="109"/>
      <c r="I1130" s="110"/>
      <c r="J1130" s="110"/>
      <c r="M1130" s="111"/>
      <c r="P1130" s="2"/>
      <c r="Q1130" s="3"/>
      <c r="R1130" s="113"/>
    </row>
    <row r="1131" spans="6:18" s="104" customFormat="1" x14ac:dyDescent="0.25">
      <c r="F1131" s="109"/>
      <c r="G1131" s="109"/>
      <c r="H1131" s="109"/>
      <c r="I1131" s="110"/>
      <c r="J1131" s="110"/>
      <c r="M1131" s="111"/>
      <c r="P1131" s="2"/>
      <c r="Q1131" s="3"/>
      <c r="R1131" s="113"/>
    </row>
    <row r="1132" spans="6:18" s="104" customFormat="1" x14ac:dyDescent="0.25">
      <c r="F1132" s="109"/>
      <c r="G1132" s="109"/>
      <c r="H1132" s="109"/>
      <c r="I1132" s="110"/>
      <c r="J1132" s="110"/>
      <c r="M1132" s="111"/>
      <c r="P1132" s="2"/>
      <c r="Q1132" s="3"/>
      <c r="R1132" s="113"/>
    </row>
    <row r="1133" spans="6:18" s="104" customFormat="1" x14ac:dyDescent="0.25">
      <c r="F1133" s="109"/>
      <c r="G1133" s="109"/>
      <c r="H1133" s="109"/>
      <c r="I1133" s="110"/>
      <c r="J1133" s="110"/>
      <c r="M1133" s="111"/>
      <c r="P1133" s="2"/>
      <c r="Q1133" s="3"/>
      <c r="R1133" s="113"/>
    </row>
    <row r="1134" spans="6:18" s="104" customFormat="1" x14ac:dyDescent="0.25">
      <c r="F1134" s="109"/>
      <c r="G1134" s="109"/>
      <c r="H1134" s="109"/>
      <c r="I1134" s="110"/>
      <c r="J1134" s="110"/>
      <c r="M1134" s="111"/>
      <c r="P1134" s="2"/>
      <c r="Q1134" s="3"/>
      <c r="R1134" s="113"/>
    </row>
    <row r="1135" spans="6:18" s="104" customFormat="1" x14ac:dyDescent="0.25">
      <c r="F1135" s="109"/>
      <c r="G1135" s="109"/>
      <c r="H1135" s="109"/>
      <c r="I1135" s="110"/>
      <c r="J1135" s="110"/>
      <c r="M1135" s="111"/>
      <c r="P1135" s="2"/>
      <c r="Q1135" s="3"/>
      <c r="R1135" s="113"/>
    </row>
    <row r="1136" spans="6:18" s="104" customFormat="1" x14ac:dyDescent="0.25">
      <c r="F1136" s="109"/>
      <c r="G1136" s="109"/>
      <c r="H1136" s="109"/>
      <c r="I1136" s="110"/>
      <c r="J1136" s="110"/>
      <c r="M1136" s="111"/>
      <c r="P1136" s="2"/>
      <c r="Q1136" s="3"/>
      <c r="R1136" s="113"/>
    </row>
    <row r="1137" spans="6:18" s="104" customFormat="1" x14ac:dyDescent="0.25">
      <c r="F1137" s="109"/>
      <c r="G1137" s="109"/>
      <c r="H1137" s="109"/>
      <c r="I1137" s="110"/>
      <c r="J1137" s="110"/>
      <c r="M1137" s="111"/>
      <c r="P1137" s="2"/>
      <c r="Q1137" s="3"/>
      <c r="R1137" s="113"/>
    </row>
    <row r="1138" spans="6:18" s="104" customFormat="1" x14ac:dyDescent="0.25">
      <c r="F1138" s="109"/>
      <c r="G1138" s="109"/>
      <c r="H1138" s="109"/>
      <c r="I1138" s="110"/>
      <c r="J1138" s="110"/>
      <c r="M1138" s="111"/>
      <c r="P1138" s="2"/>
      <c r="Q1138" s="3"/>
      <c r="R1138" s="113"/>
    </row>
    <row r="1139" spans="6:18" s="104" customFormat="1" x14ac:dyDescent="0.25">
      <c r="F1139" s="109"/>
      <c r="G1139" s="109"/>
      <c r="H1139" s="109"/>
      <c r="I1139" s="110"/>
      <c r="J1139" s="110"/>
      <c r="M1139" s="111"/>
      <c r="P1139" s="2"/>
      <c r="Q1139" s="3"/>
      <c r="R1139" s="113"/>
    </row>
    <row r="1140" spans="6:18" s="104" customFormat="1" x14ac:dyDescent="0.25">
      <c r="F1140" s="109"/>
      <c r="G1140" s="109"/>
      <c r="H1140" s="109"/>
      <c r="I1140" s="110"/>
      <c r="J1140" s="110"/>
      <c r="M1140" s="111"/>
      <c r="P1140" s="2"/>
      <c r="Q1140" s="3"/>
      <c r="R1140" s="113"/>
    </row>
    <row r="1141" spans="6:18" s="104" customFormat="1" x14ac:dyDescent="0.25">
      <c r="F1141" s="109"/>
      <c r="G1141" s="109"/>
      <c r="H1141" s="109"/>
      <c r="I1141" s="110"/>
      <c r="J1141" s="110"/>
      <c r="M1141" s="111"/>
      <c r="P1141" s="2"/>
      <c r="Q1141" s="3"/>
      <c r="R1141" s="113"/>
    </row>
    <row r="1142" spans="6:18" s="104" customFormat="1" x14ac:dyDescent="0.25">
      <c r="F1142" s="109"/>
      <c r="G1142" s="109"/>
      <c r="H1142" s="109"/>
      <c r="I1142" s="110"/>
      <c r="J1142" s="110"/>
      <c r="M1142" s="111"/>
      <c r="P1142" s="2"/>
      <c r="Q1142" s="3"/>
      <c r="R1142" s="113"/>
    </row>
    <row r="1143" spans="6:18" s="104" customFormat="1" x14ac:dyDescent="0.25">
      <c r="F1143" s="109"/>
      <c r="G1143" s="109"/>
      <c r="H1143" s="109"/>
      <c r="I1143" s="110"/>
      <c r="J1143" s="110"/>
      <c r="M1143" s="111"/>
      <c r="P1143" s="2"/>
      <c r="Q1143" s="3"/>
      <c r="R1143" s="113"/>
    </row>
    <row r="1144" spans="6:18" s="104" customFormat="1" x14ac:dyDescent="0.25">
      <c r="F1144" s="109"/>
      <c r="G1144" s="109"/>
      <c r="H1144" s="109"/>
      <c r="I1144" s="110"/>
      <c r="J1144" s="110"/>
      <c r="M1144" s="111"/>
      <c r="P1144" s="2"/>
      <c r="Q1144" s="3"/>
      <c r="R1144" s="113"/>
    </row>
    <row r="1145" spans="6:18" s="104" customFormat="1" x14ac:dyDescent="0.25">
      <c r="F1145" s="109"/>
      <c r="G1145" s="109"/>
      <c r="H1145" s="109"/>
      <c r="I1145" s="110"/>
      <c r="J1145" s="110"/>
      <c r="M1145" s="111"/>
      <c r="P1145" s="2"/>
      <c r="Q1145" s="3"/>
      <c r="R1145" s="113"/>
    </row>
    <row r="1146" spans="6:18" s="104" customFormat="1" x14ac:dyDescent="0.25">
      <c r="F1146" s="109"/>
      <c r="G1146" s="109"/>
      <c r="H1146" s="109"/>
      <c r="I1146" s="110"/>
      <c r="J1146" s="110"/>
      <c r="M1146" s="111"/>
      <c r="P1146" s="2"/>
      <c r="Q1146" s="3"/>
      <c r="R1146" s="113"/>
    </row>
    <row r="1147" spans="6:18" s="104" customFormat="1" x14ac:dyDescent="0.25">
      <c r="F1147" s="109"/>
      <c r="G1147" s="109"/>
      <c r="H1147" s="109"/>
      <c r="I1147" s="110"/>
      <c r="J1147" s="110"/>
      <c r="M1147" s="111"/>
      <c r="P1147" s="2"/>
      <c r="Q1147" s="3"/>
      <c r="R1147" s="113"/>
    </row>
    <row r="1148" spans="6:18" s="104" customFormat="1" x14ac:dyDescent="0.25">
      <c r="F1148" s="109"/>
      <c r="G1148" s="109"/>
      <c r="H1148" s="109"/>
      <c r="I1148" s="110"/>
      <c r="J1148" s="110"/>
      <c r="M1148" s="111"/>
      <c r="P1148" s="2"/>
      <c r="Q1148" s="3"/>
      <c r="R1148" s="113"/>
    </row>
    <row r="1149" spans="6:18" s="104" customFormat="1" x14ac:dyDescent="0.25">
      <c r="F1149" s="109"/>
      <c r="G1149" s="109"/>
      <c r="H1149" s="109"/>
      <c r="I1149" s="110"/>
      <c r="J1149" s="110"/>
      <c r="M1149" s="111"/>
      <c r="P1149" s="2"/>
      <c r="Q1149" s="3"/>
      <c r="R1149" s="113"/>
    </row>
    <row r="1150" spans="6:18" s="104" customFormat="1" x14ac:dyDescent="0.25">
      <c r="F1150" s="109"/>
      <c r="G1150" s="109"/>
      <c r="H1150" s="109"/>
      <c r="I1150" s="110"/>
      <c r="J1150" s="110"/>
      <c r="M1150" s="111"/>
      <c r="P1150" s="2"/>
      <c r="Q1150" s="3"/>
      <c r="R1150" s="113"/>
    </row>
    <row r="1151" spans="6:18" s="104" customFormat="1" x14ac:dyDescent="0.25">
      <c r="F1151" s="109"/>
      <c r="G1151" s="109"/>
      <c r="H1151" s="109"/>
      <c r="I1151" s="110"/>
      <c r="J1151" s="110"/>
      <c r="M1151" s="111"/>
      <c r="P1151" s="2"/>
      <c r="Q1151" s="3"/>
      <c r="R1151" s="113"/>
    </row>
    <row r="1152" spans="6:18" s="104" customFormat="1" x14ac:dyDescent="0.25">
      <c r="F1152" s="109"/>
      <c r="G1152" s="109"/>
      <c r="H1152" s="109"/>
      <c r="I1152" s="110"/>
      <c r="J1152" s="110"/>
      <c r="M1152" s="111"/>
      <c r="P1152" s="2"/>
      <c r="Q1152" s="3"/>
      <c r="R1152" s="113"/>
    </row>
    <row r="1153" spans="6:18" s="104" customFormat="1" x14ac:dyDescent="0.25">
      <c r="F1153" s="109"/>
      <c r="G1153" s="109"/>
      <c r="H1153" s="109"/>
      <c r="I1153" s="110"/>
      <c r="J1153" s="110"/>
      <c r="M1153" s="111"/>
      <c r="P1153" s="2"/>
      <c r="Q1153" s="3"/>
      <c r="R1153" s="113"/>
    </row>
    <row r="1154" spans="6:18" s="104" customFormat="1" x14ac:dyDescent="0.25">
      <c r="F1154" s="109"/>
      <c r="G1154" s="109"/>
      <c r="H1154" s="109"/>
      <c r="I1154" s="110"/>
      <c r="J1154" s="110"/>
      <c r="M1154" s="111"/>
      <c r="P1154" s="2"/>
      <c r="Q1154" s="3"/>
      <c r="R1154" s="113"/>
    </row>
    <row r="1155" spans="6:18" s="104" customFormat="1" x14ac:dyDescent="0.25">
      <c r="F1155" s="109"/>
      <c r="G1155" s="109"/>
      <c r="H1155" s="109"/>
      <c r="I1155" s="110"/>
      <c r="J1155" s="110"/>
      <c r="M1155" s="111"/>
      <c r="P1155" s="2"/>
      <c r="Q1155" s="3"/>
      <c r="R1155" s="113"/>
    </row>
    <row r="1156" spans="6:18" s="104" customFormat="1" x14ac:dyDescent="0.25">
      <c r="F1156" s="109"/>
      <c r="G1156" s="109"/>
      <c r="H1156" s="109"/>
      <c r="I1156" s="110"/>
      <c r="J1156" s="110"/>
      <c r="M1156" s="111"/>
      <c r="P1156" s="2"/>
      <c r="Q1156" s="3"/>
      <c r="R1156" s="113"/>
    </row>
    <row r="1157" spans="6:18" s="104" customFormat="1" x14ac:dyDescent="0.25">
      <c r="F1157" s="109"/>
      <c r="G1157" s="109"/>
      <c r="H1157" s="109"/>
      <c r="I1157" s="110"/>
      <c r="J1157" s="110"/>
      <c r="M1157" s="111"/>
      <c r="P1157" s="2"/>
      <c r="Q1157" s="3"/>
      <c r="R1157" s="113"/>
    </row>
    <row r="1158" spans="6:18" s="104" customFormat="1" x14ac:dyDescent="0.25">
      <c r="F1158" s="109"/>
      <c r="G1158" s="109"/>
      <c r="H1158" s="109"/>
      <c r="I1158" s="110"/>
      <c r="J1158" s="110"/>
      <c r="M1158" s="111"/>
      <c r="P1158" s="2"/>
      <c r="Q1158" s="3"/>
      <c r="R1158" s="113"/>
    </row>
    <row r="1159" spans="6:18" s="104" customFormat="1" x14ac:dyDescent="0.25">
      <c r="F1159" s="109"/>
      <c r="G1159" s="109"/>
      <c r="H1159" s="109"/>
      <c r="I1159" s="110"/>
      <c r="J1159" s="110"/>
      <c r="M1159" s="111"/>
      <c r="P1159" s="2"/>
      <c r="Q1159" s="3"/>
      <c r="R1159" s="113"/>
    </row>
    <row r="1160" spans="6:18" s="104" customFormat="1" x14ac:dyDescent="0.25">
      <c r="F1160" s="109"/>
      <c r="G1160" s="109"/>
      <c r="H1160" s="109"/>
      <c r="I1160" s="110"/>
      <c r="J1160" s="110"/>
      <c r="M1160" s="111"/>
      <c r="P1160" s="2"/>
      <c r="Q1160" s="3"/>
      <c r="R1160" s="113"/>
    </row>
    <row r="1161" spans="6:18" s="104" customFormat="1" x14ac:dyDescent="0.25">
      <c r="F1161" s="109"/>
      <c r="G1161" s="109"/>
      <c r="H1161" s="109"/>
      <c r="I1161" s="110"/>
      <c r="J1161" s="110"/>
      <c r="M1161" s="111"/>
      <c r="P1161" s="2"/>
      <c r="Q1161" s="3"/>
      <c r="R1161" s="113"/>
    </row>
    <row r="1162" spans="6:18" s="104" customFormat="1" x14ac:dyDescent="0.25">
      <c r="F1162" s="109"/>
      <c r="G1162" s="109"/>
      <c r="H1162" s="109"/>
      <c r="I1162" s="110"/>
      <c r="J1162" s="110"/>
      <c r="M1162" s="111"/>
      <c r="P1162" s="2"/>
      <c r="Q1162" s="3"/>
      <c r="R1162" s="113"/>
    </row>
    <row r="1163" spans="6:18" s="104" customFormat="1" x14ac:dyDescent="0.25">
      <c r="F1163" s="109"/>
      <c r="G1163" s="109"/>
      <c r="H1163" s="109"/>
      <c r="I1163" s="110"/>
      <c r="J1163" s="110"/>
      <c r="M1163" s="111"/>
      <c r="P1163" s="2"/>
      <c r="Q1163" s="3"/>
      <c r="R1163" s="113"/>
    </row>
    <row r="1164" spans="6:18" s="104" customFormat="1" x14ac:dyDescent="0.25">
      <c r="F1164" s="109"/>
      <c r="G1164" s="109"/>
      <c r="H1164" s="109"/>
      <c r="I1164" s="110"/>
      <c r="J1164" s="110"/>
      <c r="M1164" s="111"/>
      <c r="P1164" s="2"/>
      <c r="Q1164" s="3"/>
      <c r="R1164" s="113"/>
    </row>
    <row r="1165" spans="6:18" s="104" customFormat="1" x14ac:dyDescent="0.25">
      <c r="F1165" s="109"/>
      <c r="G1165" s="109"/>
      <c r="H1165" s="109"/>
      <c r="I1165" s="110"/>
      <c r="J1165" s="110"/>
      <c r="M1165" s="111"/>
      <c r="P1165" s="2"/>
      <c r="Q1165" s="3"/>
      <c r="R1165" s="113"/>
    </row>
    <row r="1166" spans="6:18" s="104" customFormat="1" x14ac:dyDescent="0.25">
      <c r="F1166" s="109"/>
      <c r="G1166" s="109"/>
      <c r="H1166" s="109"/>
      <c r="I1166" s="110"/>
      <c r="J1166" s="110"/>
      <c r="M1166" s="111"/>
      <c r="P1166" s="2"/>
      <c r="Q1166" s="3"/>
      <c r="R1166" s="113"/>
    </row>
    <row r="1167" spans="6:18" s="104" customFormat="1" x14ac:dyDescent="0.25">
      <c r="F1167" s="109"/>
      <c r="G1167" s="109"/>
      <c r="H1167" s="109"/>
      <c r="I1167" s="110"/>
      <c r="J1167" s="110"/>
      <c r="M1167" s="111"/>
      <c r="P1167" s="2"/>
      <c r="Q1167" s="3"/>
      <c r="R1167" s="113"/>
    </row>
    <row r="1168" spans="6:18" s="104" customFormat="1" x14ac:dyDescent="0.25">
      <c r="F1168" s="109"/>
      <c r="G1168" s="109"/>
      <c r="H1168" s="109"/>
      <c r="I1168" s="110"/>
      <c r="J1168" s="110"/>
      <c r="M1168" s="111"/>
      <c r="P1168" s="2"/>
      <c r="Q1168" s="3"/>
      <c r="R1168" s="113"/>
    </row>
    <row r="1169" spans="6:18" s="104" customFormat="1" x14ac:dyDescent="0.25">
      <c r="F1169" s="109"/>
      <c r="G1169" s="109"/>
      <c r="H1169" s="109"/>
      <c r="I1169" s="110"/>
      <c r="J1169" s="110"/>
      <c r="M1169" s="111"/>
      <c r="P1169" s="2"/>
      <c r="Q1169" s="3"/>
      <c r="R1169" s="113"/>
    </row>
    <row r="1170" spans="6:18" s="104" customFormat="1" x14ac:dyDescent="0.25">
      <c r="F1170" s="109"/>
      <c r="G1170" s="109"/>
      <c r="H1170" s="109"/>
      <c r="I1170" s="110"/>
      <c r="J1170" s="110"/>
      <c r="M1170" s="111"/>
      <c r="P1170" s="2"/>
      <c r="Q1170" s="3"/>
      <c r="R1170" s="113"/>
    </row>
    <row r="1171" spans="6:18" s="104" customFormat="1" x14ac:dyDescent="0.25">
      <c r="F1171" s="109"/>
      <c r="G1171" s="109"/>
      <c r="H1171" s="109"/>
      <c r="I1171" s="110"/>
      <c r="J1171" s="110"/>
      <c r="M1171" s="111"/>
      <c r="P1171" s="2"/>
      <c r="Q1171" s="3"/>
      <c r="R1171" s="113"/>
    </row>
    <row r="1172" spans="6:18" s="104" customFormat="1" x14ac:dyDescent="0.25">
      <c r="F1172" s="109"/>
      <c r="G1172" s="109"/>
      <c r="H1172" s="109"/>
      <c r="I1172" s="110"/>
      <c r="J1172" s="110"/>
      <c r="M1172" s="111"/>
      <c r="P1172" s="2"/>
      <c r="Q1172" s="3"/>
      <c r="R1172" s="113"/>
    </row>
    <row r="1173" spans="6:18" s="104" customFormat="1" x14ac:dyDescent="0.25">
      <c r="F1173" s="109"/>
      <c r="G1173" s="109"/>
      <c r="H1173" s="109"/>
      <c r="I1173" s="110"/>
      <c r="J1173" s="110"/>
      <c r="M1173" s="111"/>
      <c r="P1173" s="2"/>
      <c r="Q1173" s="3"/>
      <c r="R1173" s="113"/>
    </row>
    <row r="1174" spans="6:18" s="104" customFormat="1" x14ac:dyDescent="0.25">
      <c r="F1174" s="109"/>
      <c r="G1174" s="109"/>
      <c r="H1174" s="109"/>
      <c r="I1174" s="110"/>
      <c r="J1174" s="110"/>
      <c r="M1174" s="111"/>
      <c r="P1174" s="2"/>
      <c r="Q1174" s="3"/>
      <c r="R1174" s="113"/>
    </row>
    <row r="1175" spans="6:18" s="104" customFormat="1" x14ac:dyDescent="0.25">
      <c r="F1175" s="109"/>
      <c r="G1175" s="109"/>
      <c r="H1175" s="109"/>
      <c r="I1175" s="110"/>
      <c r="J1175" s="110"/>
      <c r="M1175" s="111"/>
      <c r="P1175" s="2"/>
      <c r="Q1175" s="3"/>
      <c r="R1175" s="113"/>
    </row>
    <row r="1176" spans="6:18" s="104" customFormat="1" x14ac:dyDescent="0.25">
      <c r="F1176" s="109"/>
      <c r="G1176" s="109"/>
      <c r="H1176" s="109"/>
      <c r="I1176" s="110"/>
      <c r="J1176" s="110"/>
      <c r="M1176" s="111"/>
      <c r="P1176" s="2"/>
      <c r="Q1176" s="3"/>
      <c r="R1176" s="113"/>
    </row>
    <row r="1177" spans="6:18" s="104" customFormat="1" x14ac:dyDescent="0.25">
      <c r="F1177" s="109"/>
      <c r="G1177" s="109"/>
      <c r="H1177" s="109"/>
      <c r="I1177" s="110"/>
      <c r="J1177" s="110"/>
      <c r="M1177" s="111"/>
      <c r="P1177" s="2"/>
      <c r="Q1177" s="3"/>
      <c r="R1177" s="113"/>
    </row>
    <row r="1178" spans="6:18" s="104" customFormat="1" x14ac:dyDescent="0.25">
      <c r="F1178" s="109"/>
      <c r="G1178" s="109"/>
      <c r="H1178" s="109"/>
      <c r="I1178" s="110"/>
      <c r="J1178" s="110"/>
      <c r="M1178" s="111"/>
      <c r="P1178" s="2"/>
      <c r="Q1178" s="3"/>
      <c r="R1178" s="113"/>
    </row>
    <row r="1179" spans="6:18" s="104" customFormat="1" x14ac:dyDescent="0.25">
      <c r="F1179" s="109"/>
      <c r="G1179" s="109"/>
      <c r="H1179" s="109"/>
      <c r="I1179" s="110"/>
      <c r="J1179" s="110"/>
      <c r="M1179" s="111"/>
      <c r="P1179" s="2"/>
      <c r="Q1179" s="3"/>
      <c r="R1179" s="113"/>
    </row>
    <row r="1180" spans="6:18" s="104" customFormat="1" x14ac:dyDescent="0.25">
      <c r="F1180" s="109"/>
      <c r="G1180" s="109"/>
      <c r="H1180" s="109"/>
      <c r="I1180" s="110"/>
      <c r="J1180" s="110"/>
      <c r="M1180" s="111"/>
      <c r="P1180" s="2"/>
      <c r="Q1180" s="3"/>
      <c r="R1180" s="113"/>
    </row>
    <row r="1181" spans="6:18" s="104" customFormat="1" x14ac:dyDescent="0.25">
      <c r="F1181" s="109"/>
      <c r="G1181" s="109"/>
      <c r="H1181" s="109"/>
      <c r="I1181" s="110"/>
      <c r="J1181" s="110"/>
      <c r="M1181" s="111"/>
      <c r="P1181" s="2"/>
      <c r="Q1181" s="3"/>
      <c r="R1181" s="113"/>
    </row>
    <row r="1182" spans="6:18" s="104" customFormat="1" x14ac:dyDescent="0.25">
      <c r="F1182" s="109"/>
      <c r="G1182" s="109"/>
      <c r="H1182" s="109"/>
      <c r="I1182" s="110"/>
      <c r="J1182" s="110"/>
      <c r="M1182" s="111"/>
      <c r="P1182" s="2"/>
      <c r="Q1182" s="3"/>
      <c r="R1182" s="113"/>
    </row>
    <row r="1183" spans="6:18" s="104" customFormat="1" x14ac:dyDescent="0.25">
      <c r="F1183" s="109"/>
      <c r="G1183" s="109"/>
      <c r="H1183" s="109"/>
      <c r="I1183" s="110"/>
      <c r="J1183" s="110"/>
      <c r="M1183" s="111"/>
      <c r="P1183" s="2"/>
      <c r="Q1183" s="3"/>
      <c r="R1183" s="113"/>
    </row>
    <row r="1184" spans="6:18" s="104" customFormat="1" x14ac:dyDescent="0.25">
      <c r="F1184" s="109"/>
      <c r="G1184" s="109"/>
      <c r="H1184" s="109"/>
      <c r="I1184" s="110"/>
      <c r="J1184" s="110"/>
      <c r="M1184" s="111"/>
      <c r="P1184" s="2"/>
      <c r="Q1184" s="3"/>
      <c r="R1184" s="113"/>
    </row>
    <row r="1185" spans="6:18" s="104" customFormat="1" x14ac:dyDescent="0.25">
      <c r="F1185" s="109"/>
      <c r="G1185" s="109"/>
      <c r="H1185" s="109"/>
      <c r="I1185" s="110"/>
      <c r="J1185" s="110"/>
      <c r="M1185" s="111"/>
      <c r="P1185" s="2"/>
      <c r="Q1185" s="3"/>
      <c r="R1185" s="113"/>
    </row>
    <row r="1186" spans="6:18" s="104" customFormat="1" x14ac:dyDescent="0.25">
      <c r="F1186" s="109"/>
      <c r="G1186" s="109"/>
      <c r="H1186" s="109"/>
      <c r="I1186" s="110"/>
      <c r="J1186" s="110"/>
      <c r="M1186" s="111"/>
      <c r="P1186" s="2"/>
      <c r="Q1186" s="3"/>
      <c r="R1186" s="113"/>
    </row>
    <row r="1187" spans="6:18" s="104" customFormat="1" x14ac:dyDescent="0.25">
      <c r="F1187" s="109"/>
      <c r="G1187" s="109"/>
      <c r="H1187" s="109"/>
      <c r="I1187" s="110"/>
      <c r="J1187" s="110"/>
      <c r="M1187" s="111"/>
      <c r="P1187" s="2"/>
      <c r="Q1187" s="3"/>
      <c r="R1187" s="113"/>
    </row>
    <row r="1188" spans="6:18" s="104" customFormat="1" x14ac:dyDescent="0.25">
      <c r="F1188" s="109"/>
      <c r="G1188" s="109"/>
      <c r="H1188" s="109"/>
      <c r="I1188" s="110"/>
      <c r="J1188" s="110"/>
      <c r="M1188" s="111"/>
      <c r="P1188" s="2"/>
      <c r="Q1188" s="3"/>
      <c r="R1188" s="113"/>
    </row>
    <row r="1189" spans="6:18" s="104" customFormat="1" x14ac:dyDescent="0.25">
      <c r="F1189" s="109"/>
      <c r="G1189" s="109"/>
      <c r="H1189" s="109"/>
      <c r="I1189" s="110"/>
      <c r="J1189" s="110"/>
      <c r="M1189" s="111"/>
      <c r="P1189" s="2"/>
      <c r="Q1189" s="3"/>
      <c r="R1189" s="113"/>
    </row>
    <row r="1190" spans="6:18" s="104" customFormat="1" x14ac:dyDescent="0.25">
      <c r="F1190" s="109"/>
      <c r="G1190" s="109"/>
      <c r="H1190" s="109"/>
      <c r="I1190" s="110"/>
      <c r="J1190" s="110"/>
      <c r="M1190" s="111"/>
      <c r="P1190" s="2"/>
      <c r="Q1190" s="3"/>
      <c r="R1190" s="113"/>
    </row>
    <row r="1191" spans="6:18" s="104" customFormat="1" x14ac:dyDescent="0.25">
      <c r="F1191" s="109"/>
      <c r="G1191" s="109"/>
      <c r="H1191" s="109"/>
      <c r="I1191" s="110"/>
      <c r="J1191" s="110"/>
      <c r="M1191" s="111"/>
      <c r="P1191" s="2"/>
      <c r="Q1191" s="3"/>
      <c r="R1191" s="113"/>
    </row>
    <row r="1192" spans="6:18" s="104" customFormat="1" x14ac:dyDescent="0.25">
      <c r="F1192" s="109"/>
      <c r="G1192" s="109"/>
      <c r="H1192" s="109"/>
      <c r="I1192" s="110"/>
      <c r="J1192" s="110"/>
      <c r="M1192" s="111"/>
      <c r="P1192" s="2"/>
      <c r="Q1192" s="3"/>
      <c r="R1192" s="113"/>
    </row>
    <row r="1193" spans="6:18" s="104" customFormat="1" x14ac:dyDescent="0.25">
      <c r="F1193" s="109"/>
      <c r="G1193" s="109"/>
      <c r="H1193" s="109"/>
      <c r="I1193" s="110"/>
      <c r="J1193" s="110"/>
      <c r="M1193" s="111"/>
      <c r="P1193" s="2"/>
      <c r="Q1193" s="3"/>
      <c r="R1193" s="113"/>
    </row>
    <row r="1194" spans="6:18" s="104" customFormat="1" x14ac:dyDescent="0.25">
      <c r="F1194" s="109"/>
      <c r="G1194" s="109"/>
      <c r="H1194" s="109"/>
      <c r="I1194" s="110"/>
      <c r="J1194" s="110"/>
      <c r="M1194" s="111"/>
      <c r="P1194" s="2"/>
      <c r="Q1194" s="3"/>
      <c r="R1194" s="113"/>
    </row>
    <row r="1195" spans="6:18" s="104" customFormat="1" x14ac:dyDescent="0.25">
      <c r="F1195" s="109"/>
      <c r="G1195" s="109"/>
      <c r="H1195" s="109"/>
      <c r="I1195" s="110"/>
      <c r="J1195" s="110"/>
      <c r="M1195" s="111"/>
      <c r="P1195" s="2"/>
      <c r="Q1195" s="3"/>
      <c r="R1195" s="113"/>
    </row>
    <row r="1196" spans="6:18" s="104" customFormat="1" x14ac:dyDescent="0.25">
      <c r="F1196" s="109"/>
      <c r="G1196" s="109"/>
      <c r="H1196" s="109"/>
      <c r="I1196" s="110"/>
      <c r="J1196" s="110"/>
      <c r="M1196" s="111"/>
      <c r="P1196" s="2"/>
      <c r="Q1196" s="3"/>
      <c r="R1196" s="113"/>
    </row>
    <row r="1197" spans="6:18" s="104" customFormat="1" x14ac:dyDescent="0.25">
      <c r="F1197" s="109"/>
      <c r="G1197" s="109"/>
      <c r="H1197" s="109"/>
      <c r="I1197" s="110"/>
      <c r="J1197" s="110"/>
      <c r="M1197" s="111"/>
      <c r="P1197" s="2"/>
      <c r="Q1197" s="3"/>
      <c r="R1197" s="113"/>
    </row>
    <row r="1198" spans="6:18" s="104" customFormat="1" x14ac:dyDescent="0.25">
      <c r="F1198" s="109"/>
      <c r="G1198" s="109"/>
      <c r="H1198" s="109"/>
      <c r="I1198" s="110"/>
      <c r="J1198" s="110"/>
      <c r="M1198" s="111"/>
      <c r="P1198" s="2"/>
      <c r="Q1198" s="3"/>
      <c r="R1198" s="113"/>
    </row>
    <row r="1199" spans="6:18" s="104" customFormat="1" x14ac:dyDescent="0.25">
      <c r="F1199" s="109"/>
      <c r="G1199" s="109"/>
      <c r="H1199" s="109"/>
      <c r="I1199" s="110"/>
      <c r="J1199" s="110"/>
      <c r="M1199" s="111"/>
      <c r="P1199" s="2"/>
      <c r="Q1199" s="3"/>
      <c r="R1199" s="113"/>
    </row>
    <row r="1200" spans="6:18" s="104" customFormat="1" x14ac:dyDescent="0.25">
      <c r="F1200" s="109"/>
      <c r="G1200" s="109"/>
      <c r="H1200" s="109"/>
      <c r="I1200" s="110"/>
      <c r="J1200" s="110"/>
      <c r="M1200" s="111"/>
      <c r="P1200" s="2"/>
      <c r="Q1200" s="3"/>
      <c r="R1200" s="113"/>
    </row>
    <row r="1201" spans="6:18" s="104" customFormat="1" x14ac:dyDescent="0.25">
      <c r="F1201" s="109"/>
      <c r="G1201" s="109"/>
      <c r="H1201" s="109"/>
      <c r="I1201" s="110"/>
      <c r="J1201" s="110"/>
      <c r="M1201" s="111"/>
      <c r="P1201" s="2"/>
      <c r="Q1201" s="3"/>
      <c r="R1201" s="113"/>
    </row>
    <row r="1202" spans="6:18" s="104" customFormat="1" x14ac:dyDescent="0.25">
      <c r="F1202" s="109"/>
      <c r="G1202" s="109"/>
      <c r="H1202" s="109"/>
      <c r="I1202" s="110"/>
      <c r="J1202" s="110"/>
      <c r="M1202" s="111"/>
      <c r="P1202" s="2"/>
      <c r="Q1202" s="3"/>
      <c r="R1202" s="113"/>
    </row>
    <row r="1203" spans="6:18" s="104" customFormat="1" x14ac:dyDescent="0.25">
      <c r="F1203" s="109"/>
      <c r="G1203" s="109"/>
      <c r="H1203" s="109"/>
      <c r="I1203" s="110"/>
      <c r="J1203" s="110"/>
      <c r="M1203" s="111"/>
      <c r="P1203" s="2"/>
      <c r="Q1203" s="3"/>
      <c r="R1203" s="113"/>
    </row>
    <row r="1204" spans="6:18" s="104" customFormat="1" x14ac:dyDescent="0.25">
      <c r="F1204" s="109"/>
      <c r="G1204" s="109"/>
      <c r="H1204" s="109"/>
      <c r="I1204" s="110"/>
      <c r="J1204" s="110"/>
      <c r="M1204" s="111"/>
      <c r="P1204" s="2"/>
      <c r="Q1204" s="3"/>
      <c r="R1204" s="113"/>
    </row>
    <row r="1205" spans="6:18" s="104" customFormat="1" x14ac:dyDescent="0.25">
      <c r="F1205" s="109"/>
      <c r="G1205" s="109"/>
      <c r="H1205" s="109"/>
      <c r="I1205" s="110"/>
      <c r="J1205" s="110"/>
      <c r="M1205" s="111"/>
      <c r="P1205" s="2"/>
      <c r="Q1205" s="3"/>
      <c r="R1205" s="113"/>
    </row>
    <row r="1206" spans="6:18" s="104" customFormat="1" x14ac:dyDescent="0.25">
      <c r="F1206" s="109"/>
      <c r="G1206" s="109"/>
      <c r="H1206" s="109"/>
      <c r="I1206" s="110"/>
      <c r="J1206" s="110"/>
      <c r="M1206" s="111"/>
      <c r="P1206" s="2"/>
      <c r="Q1206" s="3"/>
      <c r="R1206" s="113"/>
    </row>
    <row r="1207" spans="6:18" s="104" customFormat="1" x14ac:dyDescent="0.25">
      <c r="F1207" s="109"/>
      <c r="G1207" s="109"/>
      <c r="H1207" s="109"/>
      <c r="I1207" s="110"/>
      <c r="J1207" s="110"/>
      <c r="M1207" s="111"/>
      <c r="P1207" s="2"/>
      <c r="Q1207" s="3"/>
      <c r="R1207" s="113"/>
    </row>
    <row r="1208" spans="6:18" s="104" customFormat="1" x14ac:dyDescent="0.25">
      <c r="F1208" s="109"/>
      <c r="G1208" s="109"/>
      <c r="H1208" s="109"/>
      <c r="I1208" s="110"/>
      <c r="J1208" s="110"/>
      <c r="M1208" s="111"/>
      <c r="P1208" s="2"/>
      <c r="Q1208" s="3"/>
      <c r="R1208" s="113"/>
    </row>
    <row r="1209" spans="6:18" s="104" customFormat="1" x14ac:dyDescent="0.25">
      <c r="F1209" s="109"/>
      <c r="G1209" s="109"/>
      <c r="H1209" s="109"/>
      <c r="I1209" s="110"/>
      <c r="J1209" s="110"/>
      <c r="M1209" s="111"/>
      <c r="P1209" s="2"/>
      <c r="Q1209" s="3"/>
      <c r="R1209" s="113"/>
    </row>
    <row r="1210" spans="6:18" s="104" customFormat="1" x14ac:dyDescent="0.25">
      <c r="F1210" s="109"/>
      <c r="G1210" s="109"/>
      <c r="H1210" s="109"/>
      <c r="I1210" s="110"/>
      <c r="J1210" s="110"/>
      <c r="M1210" s="111"/>
      <c r="P1210" s="2"/>
      <c r="Q1210" s="3"/>
      <c r="R1210" s="113"/>
    </row>
    <row r="1211" spans="6:18" s="104" customFormat="1" x14ac:dyDescent="0.25">
      <c r="F1211" s="109"/>
      <c r="G1211" s="109"/>
      <c r="H1211" s="109"/>
      <c r="I1211" s="110"/>
      <c r="J1211" s="110"/>
      <c r="M1211" s="111"/>
      <c r="P1211" s="2"/>
      <c r="Q1211" s="3"/>
      <c r="R1211" s="113"/>
    </row>
    <row r="1212" spans="6:18" s="104" customFormat="1" x14ac:dyDescent="0.25">
      <c r="F1212" s="109"/>
      <c r="G1212" s="109"/>
      <c r="H1212" s="109"/>
      <c r="I1212" s="110"/>
      <c r="J1212" s="110"/>
      <c r="M1212" s="111"/>
      <c r="P1212" s="2"/>
      <c r="Q1212" s="3"/>
      <c r="R1212" s="113"/>
    </row>
    <row r="1213" spans="6:18" s="104" customFormat="1" x14ac:dyDescent="0.25">
      <c r="F1213" s="109"/>
      <c r="G1213" s="109"/>
      <c r="H1213" s="109"/>
      <c r="I1213" s="110"/>
      <c r="J1213" s="110"/>
      <c r="M1213" s="111"/>
      <c r="P1213" s="2"/>
      <c r="Q1213" s="3"/>
      <c r="R1213" s="113"/>
    </row>
    <row r="1214" spans="6:18" s="104" customFormat="1" x14ac:dyDescent="0.25">
      <c r="F1214" s="109"/>
      <c r="G1214" s="109"/>
      <c r="H1214" s="109"/>
      <c r="I1214" s="110"/>
      <c r="J1214" s="110"/>
      <c r="M1214" s="111"/>
      <c r="P1214" s="2"/>
      <c r="Q1214" s="3"/>
      <c r="R1214" s="113"/>
    </row>
    <row r="1215" spans="6:18" s="104" customFormat="1" x14ac:dyDescent="0.25">
      <c r="F1215" s="109"/>
      <c r="G1215" s="109"/>
      <c r="H1215" s="109"/>
      <c r="I1215" s="110"/>
      <c r="J1215" s="110"/>
      <c r="M1215" s="111"/>
      <c r="P1215" s="2"/>
      <c r="Q1215" s="3"/>
      <c r="R1215" s="113"/>
    </row>
    <row r="1216" spans="6:18" s="104" customFormat="1" x14ac:dyDescent="0.25">
      <c r="F1216" s="109"/>
      <c r="G1216" s="109"/>
      <c r="H1216" s="109"/>
      <c r="I1216" s="110"/>
      <c r="J1216" s="110"/>
      <c r="M1216" s="111"/>
      <c r="P1216" s="2"/>
      <c r="Q1216" s="3"/>
      <c r="R1216" s="113"/>
    </row>
    <row r="1217" spans="6:18" s="104" customFormat="1" x14ac:dyDescent="0.25">
      <c r="F1217" s="109"/>
      <c r="G1217" s="109"/>
      <c r="H1217" s="109"/>
      <c r="I1217" s="110"/>
      <c r="J1217" s="110"/>
      <c r="M1217" s="111"/>
      <c r="P1217" s="2"/>
      <c r="Q1217" s="3"/>
      <c r="R1217" s="113"/>
    </row>
    <row r="1218" spans="6:18" s="104" customFormat="1" x14ac:dyDescent="0.25">
      <c r="F1218" s="109"/>
      <c r="G1218" s="109"/>
      <c r="H1218" s="109"/>
      <c r="I1218" s="110"/>
      <c r="J1218" s="110"/>
      <c r="M1218" s="111"/>
      <c r="P1218" s="2"/>
      <c r="Q1218" s="3"/>
      <c r="R1218" s="113"/>
    </row>
    <row r="1219" spans="6:18" s="104" customFormat="1" x14ac:dyDescent="0.25">
      <c r="F1219" s="109"/>
      <c r="G1219" s="109"/>
      <c r="H1219" s="109"/>
      <c r="I1219" s="110"/>
      <c r="J1219" s="110"/>
      <c r="M1219" s="111"/>
      <c r="P1219" s="2"/>
      <c r="Q1219" s="3"/>
      <c r="R1219" s="113"/>
    </row>
    <row r="1220" spans="6:18" s="104" customFormat="1" x14ac:dyDescent="0.25">
      <c r="F1220" s="109"/>
      <c r="G1220" s="109"/>
      <c r="H1220" s="109"/>
      <c r="I1220" s="110"/>
      <c r="J1220" s="110"/>
      <c r="M1220" s="111"/>
      <c r="P1220" s="2"/>
      <c r="Q1220" s="3"/>
      <c r="R1220" s="113"/>
    </row>
    <row r="1221" spans="6:18" s="104" customFormat="1" x14ac:dyDescent="0.25">
      <c r="F1221" s="109"/>
      <c r="G1221" s="109"/>
      <c r="H1221" s="109"/>
      <c r="I1221" s="110"/>
      <c r="J1221" s="110"/>
      <c r="M1221" s="111"/>
      <c r="P1221" s="2"/>
      <c r="Q1221" s="3"/>
      <c r="R1221" s="113"/>
    </row>
    <row r="1222" spans="6:18" s="104" customFormat="1" x14ac:dyDescent="0.25">
      <c r="F1222" s="109"/>
      <c r="G1222" s="109"/>
      <c r="H1222" s="109"/>
      <c r="I1222" s="110"/>
      <c r="J1222" s="110"/>
      <c r="M1222" s="111"/>
      <c r="P1222" s="2"/>
      <c r="Q1222" s="3"/>
      <c r="R1222" s="113"/>
    </row>
    <row r="1223" spans="6:18" s="104" customFormat="1" x14ac:dyDescent="0.25">
      <c r="F1223" s="109"/>
      <c r="G1223" s="109"/>
      <c r="H1223" s="109"/>
      <c r="I1223" s="110"/>
      <c r="J1223" s="110"/>
      <c r="M1223" s="111"/>
      <c r="P1223" s="2"/>
      <c r="Q1223" s="3"/>
      <c r="R1223" s="113"/>
    </row>
    <row r="1224" spans="6:18" s="104" customFormat="1" x14ac:dyDescent="0.25">
      <c r="F1224" s="109"/>
      <c r="G1224" s="109"/>
      <c r="H1224" s="109"/>
      <c r="I1224" s="110"/>
      <c r="J1224" s="110"/>
      <c r="M1224" s="111"/>
      <c r="P1224" s="2"/>
      <c r="Q1224" s="3"/>
      <c r="R1224" s="113"/>
    </row>
    <row r="1225" spans="6:18" s="104" customFormat="1" x14ac:dyDescent="0.25">
      <c r="F1225" s="109"/>
      <c r="G1225" s="109"/>
      <c r="H1225" s="109"/>
      <c r="I1225" s="110"/>
      <c r="J1225" s="110"/>
      <c r="M1225" s="111"/>
      <c r="P1225" s="2"/>
      <c r="Q1225" s="3"/>
      <c r="R1225" s="113"/>
    </row>
    <row r="1226" spans="6:18" s="104" customFormat="1" x14ac:dyDescent="0.25">
      <c r="F1226" s="109"/>
      <c r="G1226" s="109"/>
      <c r="H1226" s="109"/>
      <c r="I1226" s="110"/>
      <c r="J1226" s="110"/>
      <c r="M1226" s="111"/>
      <c r="P1226" s="2"/>
      <c r="Q1226" s="3"/>
      <c r="R1226" s="113"/>
    </row>
    <row r="1227" spans="6:18" s="104" customFormat="1" x14ac:dyDescent="0.25">
      <c r="F1227" s="109"/>
      <c r="G1227" s="109"/>
      <c r="H1227" s="109"/>
      <c r="I1227" s="110"/>
      <c r="J1227" s="110"/>
      <c r="M1227" s="111"/>
      <c r="P1227" s="2"/>
      <c r="Q1227" s="3"/>
      <c r="R1227" s="113"/>
    </row>
    <row r="1228" spans="6:18" s="104" customFormat="1" x14ac:dyDescent="0.25">
      <c r="F1228" s="109"/>
      <c r="G1228" s="109"/>
      <c r="H1228" s="109"/>
      <c r="I1228" s="110"/>
      <c r="J1228" s="110"/>
      <c r="M1228" s="111"/>
      <c r="P1228" s="2"/>
      <c r="Q1228" s="3"/>
      <c r="R1228" s="113"/>
    </row>
    <row r="1229" spans="6:18" s="104" customFormat="1" x14ac:dyDescent="0.25">
      <c r="F1229" s="109"/>
      <c r="G1229" s="109"/>
      <c r="H1229" s="109"/>
      <c r="I1229" s="110"/>
      <c r="J1229" s="110"/>
      <c r="M1229" s="111"/>
      <c r="P1229" s="2"/>
      <c r="Q1229" s="3"/>
      <c r="R1229" s="113"/>
    </row>
    <row r="1230" spans="6:18" s="104" customFormat="1" x14ac:dyDescent="0.25">
      <c r="F1230" s="109"/>
      <c r="G1230" s="109"/>
      <c r="H1230" s="109"/>
      <c r="I1230" s="110"/>
      <c r="J1230" s="110"/>
      <c r="M1230" s="111"/>
      <c r="P1230" s="2"/>
      <c r="Q1230" s="3"/>
      <c r="R1230" s="113"/>
    </row>
    <row r="1231" spans="6:18" s="104" customFormat="1" x14ac:dyDescent="0.25">
      <c r="F1231" s="109"/>
      <c r="G1231" s="109"/>
      <c r="H1231" s="109"/>
      <c r="I1231" s="110"/>
      <c r="J1231" s="110"/>
      <c r="M1231" s="111"/>
      <c r="P1231" s="2"/>
      <c r="Q1231" s="3"/>
      <c r="R1231" s="113"/>
    </row>
    <row r="1232" spans="6:18" s="104" customFormat="1" x14ac:dyDescent="0.25">
      <c r="F1232" s="109"/>
      <c r="G1232" s="109"/>
      <c r="H1232" s="109"/>
      <c r="I1232" s="110"/>
      <c r="J1232" s="110"/>
      <c r="M1232" s="111"/>
      <c r="P1232" s="2"/>
      <c r="Q1232" s="3"/>
      <c r="R1232" s="113"/>
    </row>
    <row r="1233" spans="6:18" s="104" customFormat="1" x14ac:dyDescent="0.25">
      <c r="F1233" s="109"/>
      <c r="G1233" s="109"/>
      <c r="H1233" s="109"/>
      <c r="I1233" s="110"/>
      <c r="J1233" s="110"/>
      <c r="M1233" s="111"/>
      <c r="P1233" s="2"/>
      <c r="Q1233" s="3"/>
      <c r="R1233" s="113"/>
    </row>
    <row r="1234" spans="6:18" s="104" customFormat="1" x14ac:dyDescent="0.25">
      <c r="F1234" s="109"/>
      <c r="G1234" s="109"/>
      <c r="H1234" s="109"/>
      <c r="I1234" s="110"/>
      <c r="J1234" s="110"/>
      <c r="M1234" s="111"/>
      <c r="P1234" s="2"/>
      <c r="Q1234" s="3"/>
      <c r="R1234" s="113"/>
    </row>
    <row r="1235" spans="6:18" s="104" customFormat="1" x14ac:dyDescent="0.25">
      <c r="F1235" s="109"/>
      <c r="G1235" s="109"/>
      <c r="H1235" s="109"/>
      <c r="I1235" s="110"/>
      <c r="J1235" s="110"/>
      <c r="M1235" s="111"/>
      <c r="P1235" s="2"/>
      <c r="Q1235" s="3"/>
      <c r="R1235" s="113"/>
    </row>
    <row r="1236" spans="6:18" s="104" customFormat="1" x14ac:dyDescent="0.25">
      <c r="F1236" s="109"/>
      <c r="G1236" s="109"/>
      <c r="H1236" s="109"/>
      <c r="I1236" s="110"/>
      <c r="J1236" s="110"/>
      <c r="M1236" s="111"/>
      <c r="P1236" s="2"/>
      <c r="Q1236" s="3"/>
      <c r="R1236" s="113"/>
    </row>
    <row r="1237" spans="6:18" s="104" customFormat="1" x14ac:dyDescent="0.25">
      <c r="F1237" s="109"/>
      <c r="G1237" s="109"/>
      <c r="H1237" s="109"/>
      <c r="I1237" s="110"/>
      <c r="J1237" s="110"/>
      <c r="M1237" s="111"/>
      <c r="P1237" s="2"/>
      <c r="Q1237" s="3"/>
      <c r="R1237" s="113"/>
    </row>
    <row r="1238" spans="6:18" s="104" customFormat="1" x14ac:dyDescent="0.25">
      <c r="F1238" s="109"/>
      <c r="G1238" s="109"/>
      <c r="H1238" s="109"/>
      <c r="I1238" s="110"/>
      <c r="J1238" s="110"/>
      <c r="M1238" s="111"/>
      <c r="P1238" s="2"/>
      <c r="Q1238" s="3"/>
      <c r="R1238" s="113"/>
    </row>
    <row r="1239" spans="6:18" s="104" customFormat="1" x14ac:dyDescent="0.25">
      <c r="F1239" s="109"/>
      <c r="G1239" s="109"/>
      <c r="H1239" s="109"/>
      <c r="I1239" s="110"/>
      <c r="J1239" s="110"/>
      <c r="M1239" s="111"/>
      <c r="P1239" s="2"/>
      <c r="Q1239" s="3"/>
      <c r="R1239" s="113"/>
    </row>
    <row r="1240" spans="6:18" s="104" customFormat="1" x14ac:dyDescent="0.25">
      <c r="F1240" s="109"/>
      <c r="G1240" s="109"/>
      <c r="H1240" s="109"/>
      <c r="I1240" s="110"/>
      <c r="J1240" s="110"/>
      <c r="M1240" s="111"/>
      <c r="P1240" s="2"/>
      <c r="Q1240" s="3"/>
      <c r="R1240" s="113"/>
    </row>
    <row r="1241" spans="6:18" s="104" customFormat="1" x14ac:dyDescent="0.25">
      <c r="F1241" s="109"/>
      <c r="G1241" s="109"/>
      <c r="H1241" s="109"/>
      <c r="I1241" s="110"/>
      <c r="J1241" s="110"/>
      <c r="M1241" s="111"/>
      <c r="P1241" s="2"/>
      <c r="Q1241" s="3"/>
      <c r="R1241" s="113"/>
    </row>
    <row r="1242" spans="6:18" s="104" customFormat="1" x14ac:dyDescent="0.25">
      <c r="F1242" s="109"/>
      <c r="G1242" s="109"/>
      <c r="H1242" s="109"/>
      <c r="I1242" s="110"/>
      <c r="J1242" s="110"/>
      <c r="M1242" s="111"/>
      <c r="P1242" s="2"/>
      <c r="Q1242" s="3"/>
      <c r="R1242" s="113"/>
    </row>
    <row r="1243" spans="6:18" s="104" customFormat="1" x14ac:dyDescent="0.25">
      <c r="F1243" s="109"/>
      <c r="G1243" s="109"/>
      <c r="H1243" s="109"/>
      <c r="I1243" s="110"/>
      <c r="J1243" s="110"/>
      <c r="M1243" s="111"/>
      <c r="P1243" s="2"/>
      <c r="Q1243" s="3"/>
      <c r="R1243" s="113"/>
    </row>
    <row r="1244" spans="6:18" s="104" customFormat="1" x14ac:dyDescent="0.25">
      <c r="F1244" s="109"/>
      <c r="G1244" s="109"/>
      <c r="H1244" s="109"/>
      <c r="I1244" s="110"/>
      <c r="J1244" s="110"/>
      <c r="M1244" s="111"/>
      <c r="P1244" s="2"/>
      <c r="Q1244" s="3"/>
      <c r="R1244" s="113"/>
    </row>
    <row r="1245" spans="6:18" s="104" customFormat="1" x14ac:dyDescent="0.25">
      <c r="F1245" s="109"/>
      <c r="G1245" s="109"/>
      <c r="H1245" s="109"/>
      <c r="I1245" s="110"/>
      <c r="J1245" s="110"/>
      <c r="M1245" s="111"/>
      <c r="P1245" s="2"/>
      <c r="Q1245" s="3"/>
      <c r="R1245" s="113"/>
    </row>
    <row r="1246" spans="6:18" s="104" customFormat="1" x14ac:dyDescent="0.25">
      <c r="F1246" s="109"/>
      <c r="G1246" s="109"/>
      <c r="H1246" s="109"/>
      <c r="I1246" s="110"/>
      <c r="J1246" s="110"/>
      <c r="M1246" s="111"/>
      <c r="P1246" s="2"/>
      <c r="Q1246" s="3"/>
      <c r="R1246" s="113"/>
    </row>
    <row r="1247" spans="6:18" s="104" customFormat="1" x14ac:dyDescent="0.25">
      <c r="F1247" s="109"/>
      <c r="G1247" s="109"/>
      <c r="H1247" s="109"/>
      <c r="I1247" s="110"/>
      <c r="J1247" s="110"/>
      <c r="M1247" s="111"/>
      <c r="P1247" s="2"/>
      <c r="Q1247" s="3"/>
      <c r="R1247" s="113"/>
    </row>
    <row r="1248" spans="6:18" s="104" customFormat="1" x14ac:dyDescent="0.25">
      <c r="F1248" s="109"/>
      <c r="G1248" s="109"/>
      <c r="H1248" s="109"/>
      <c r="I1248" s="110"/>
      <c r="J1248" s="110"/>
      <c r="M1248" s="111"/>
      <c r="P1248" s="2"/>
      <c r="Q1248" s="3"/>
      <c r="R1248" s="113"/>
    </row>
    <row r="1249" spans="6:18" s="104" customFormat="1" x14ac:dyDescent="0.25">
      <c r="F1249" s="109"/>
      <c r="G1249" s="109"/>
      <c r="H1249" s="109"/>
      <c r="I1249" s="110"/>
      <c r="J1249" s="110"/>
      <c r="M1249" s="111"/>
      <c r="P1249" s="2"/>
      <c r="Q1249" s="3"/>
      <c r="R1249" s="113"/>
    </row>
    <row r="1250" spans="6:18" s="104" customFormat="1" x14ac:dyDescent="0.25">
      <c r="F1250" s="109"/>
      <c r="G1250" s="109"/>
      <c r="H1250" s="109"/>
      <c r="I1250" s="110"/>
      <c r="J1250" s="110"/>
      <c r="M1250" s="111"/>
      <c r="P1250" s="2"/>
      <c r="Q1250" s="3"/>
      <c r="R1250" s="113"/>
    </row>
    <row r="1251" spans="6:18" s="104" customFormat="1" x14ac:dyDescent="0.25">
      <c r="F1251" s="109"/>
      <c r="G1251" s="109"/>
      <c r="H1251" s="109"/>
      <c r="I1251" s="110"/>
      <c r="J1251" s="110"/>
      <c r="M1251" s="111"/>
      <c r="P1251" s="2"/>
      <c r="Q1251" s="3"/>
      <c r="R1251" s="113"/>
    </row>
    <row r="1252" spans="6:18" s="104" customFormat="1" x14ac:dyDescent="0.25">
      <c r="F1252" s="109"/>
      <c r="G1252" s="109"/>
      <c r="H1252" s="109"/>
      <c r="I1252" s="110"/>
      <c r="J1252" s="110"/>
      <c r="M1252" s="111"/>
      <c r="P1252" s="2"/>
      <c r="Q1252" s="3"/>
      <c r="R1252" s="113"/>
    </row>
    <row r="1253" spans="6:18" s="104" customFormat="1" x14ac:dyDescent="0.25">
      <c r="F1253" s="109"/>
      <c r="G1253" s="109"/>
      <c r="H1253" s="109"/>
      <c r="I1253" s="110"/>
      <c r="J1253" s="110"/>
      <c r="M1253" s="111"/>
      <c r="P1253" s="2"/>
      <c r="Q1253" s="3"/>
      <c r="R1253" s="113"/>
    </row>
    <row r="1254" spans="6:18" s="104" customFormat="1" x14ac:dyDescent="0.25">
      <c r="F1254" s="109"/>
      <c r="G1254" s="109"/>
      <c r="H1254" s="109"/>
      <c r="I1254" s="110"/>
      <c r="J1254" s="110"/>
      <c r="M1254" s="111"/>
      <c r="P1254" s="2"/>
      <c r="Q1254" s="3"/>
      <c r="R1254" s="113"/>
    </row>
    <row r="1255" spans="6:18" s="104" customFormat="1" x14ac:dyDescent="0.25">
      <c r="F1255" s="109"/>
      <c r="G1255" s="109"/>
      <c r="H1255" s="109"/>
      <c r="I1255" s="110"/>
      <c r="J1255" s="110"/>
      <c r="M1255" s="111"/>
      <c r="P1255" s="2"/>
      <c r="Q1255" s="3"/>
      <c r="R1255" s="113"/>
    </row>
    <row r="1256" spans="6:18" s="104" customFormat="1" x14ac:dyDescent="0.25">
      <c r="F1256" s="109"/>
      <c r="G1256" s="109"/>
      <c r="H1256" s="109"/>
      <c r="I1256" s="110"/>
      <c r="J1256" s="110"/>
      <c r="M1256" s="111"/>
      <c r="P1256" s="2"/>
      <c r="Q1256" s="3"/>
      <c r="R1256" s="113"/>
    </row>
    <row r="1257" spans="6:18" s="104" customFormat="1" x14ac:dyDescent="0.25">
      <c r="F1257" s="109"/>
      <c r="G1257" s="109"/>
      <c r="H1257" s="109"/>
      <c r="I1257" s="110"/>
      <c r="J1257" s="110"/>
      <c r="M1257" s="111"/>
      <c r="P1257" s="2"/>
      <c r="Q1257" s="3"/>
      <c r="R1257" s="113"/>
    </row>
    <row r="1258" spans="6:18" s="104" customFormat="1" x14ac:dyDescent="0.25">
      <c r="F1258" s="109"/>
      <c r="G1258" s="109"/>
      <c r="H1258" s="109"/>
      <c r="I1258" s="110"/>
      <c r="J1258" s="110"/>
      <c r="M1258" s="111"/>
      <c r="P1258" s="2"/>
      <c r="Q1258" s="3"/>
      <c r="R1258" s="113"/>
    </row>
    <row r="1259" spans="6:18" s="104" customFormat="1" x14ac:dyDescent="0.25">
      <c r="F1259" s="109"/>
      <c r="G1259" s="109"/>
      <c r="H1259" s="109"/>
      <c r="I1259" s="110"/>
      <c r="J1259" s="110"/>
      <c r="M1259" s="111"/>
      <c r="P1259" s="2"/>
      <c r="Q1259" s="3"/>
      <c r="R1259" s="113"/>
    </row>
    <row r="1260" spans="6:18" s="104" customFormat="1" x14ac:dyDescent="0.25">
      <c r="F1260" s="109"/>
      <c r="G1260" s="109"/>
      <c r="H1260" s="109"/>
      <c r="I1260" s="110"/>
      <c r="J1260" s="110"/>
      <c r="M1260" s="111"/>
      <c r="P1260" s="2"/>
      <c r="Q1260" s="3"/>
      <c r="R1260" s="113"/>
    </row>
    <row r="1261" spans="6:18" s="104" customFormat="1" x14ac:dyDescent="0.25">
      <c r="F1261" s="109"/>
      <c r="G1261" s="109"/>
      <c r="H1261" s="109"/>
      <c r="I1261" s="110"/>
      <c r="J1261" s="110"/>
      <c r="M1261" s="111"/>
      <c r="P1261" s="2"/>
      <c r="Q1261" s="3"/>
      <c r="R1261" s="113"/>
    </row>
    <row r="1262" spans="6:18" s="104" customFormat="1" x14ac:dyDescent="0.25">
      <c r="F1262" s="109"/>
      <c r="G1262" s="109"/>
      <c r="H1262" s="109"/>
      <c r="I1262" s="110"/>
      <c r="J1262" s="110"/>
      <c r="M1262" s="111"/>
      <c r="P1262" s="2"/>
      <c r="Q1262" s="3"/>
      <c r="R1262" s="113"/>
    </row>
    <row r="1263" spans="6:18" s="104" customFormat="1" x14ac:dyDescent="0.25">
      <c r="F1263" s="109"/>
      <c r="G1263" s="109"/>
      <c r="H1263" s="109"/>
      <c r="I1263" s="110"/>
      <c r="J1263" s="110"/>
      <c r="M1263" s="111"/>
      <c r="P1263" s="2"/>
      <c r="Q1263" s="3"/>
      <c r="R1263" s="113"/>
    </row>
    <row r="1264" spans="6:18" s="104" customFormat="1" x14ac:dyDescent="0.25">
      <c r="F1264" s="109"/>
      <c r="G1264" s="109"/>
      <c r="H1264" s="109"/>
      <c r="I1264" s="110"/>
      <c r="J1264" s="110"/>
      <c r="M1264" s="111"/>
      <c r="P1264" s="2"/>
      <c r="Q1264" s="3"/>
      <c r="R1264" s="113"/>
    </row>
    <row r="1265" spans="6:18" s="104" customFormat="1" x14ac:dyDescent="0.25">
      <c r="F1265" s="109"/>
      <c r="G1265" s="109"/>
      <c r="H1265" s="109"/>
      <c r="I1265" s="110"/>
      <c r="J1265" s="110"/>
      <c r="M1265" s="111"/>
      <c r="P1265" s="2"/>
      <c r="Q1265" s="3"/>
      <c r="R1265" s="113"/>
    </row>
    <row r="1266" spans="6:18" s="104" customFormat="1" x14ac:dyDescent="0.25">
      <c r="F1266" s="109"/>
      <c r="G1266" s="109"/>
      <c r="H1266" s="109"/>
      <c r="I1266" s="110"/>
      <c r="J1266" s="110"/>
      <c r="M1266" s="111"/>
      <c r="P1266" s="2"/>
      <c r="Q1266" s="3"/>
      <c r="R1266" s="113"/>
    </row>
    <row r="1267" spans="6:18" s="104" customFormat="1" x14ac:dyDescent="0.25">
      <c r="F1267" s="109"/>
      <c r="G1267" s="109"/>
      <c r="H1267" s="109"/>
      <c r="I1267" s="110"/>
      <c r="J1267" s="110"/>
      <c r="M1267" s="111"/>
      <c r="P1267" s="2"/>
      <c r="Q1267" s="3"/>
      <c r="R1267" s="113"/>
    </row>
    <row r="1268" spans="6:18" s="104" customFormat="1" x14ac:dyDescent="0.25">
      <c r="F1268" s="109"/>
      <c r="G1268" s="109"/>
      <c r="H1268" s="109"/>
      <c r="I1268" s="110"/>
      <c r="J1268" s="110"/>
      <c r="M1268" s="111"/>
      <c r="P1268" s="2"/>
      <c r="Q1268" s="3"/>
      <c r="R1268" s="113"/>
    </row>
    <row r="1269" spans="6:18" s="104" customFormat="1" x14ac:dyDescent="0.25">
      <c r="F1269" s="109"/>
      <c r="G1269" s="109"/>
      <c r="H1269" s="109"/>
      <c r="I1269" s="110"/>
      <c r="J1269" s="110"/>
      <c r="M1269" s="111"/>
      <c r="P1269" s="2"/>
      <c r="Q1269" s="3"/>
      <c r="R1269" s="113"/>
    </row>
    <row r="1270" spans="6:18" s="104" customFormat="1" x14ac:dyDescent="0.25">
      <c r="F1270" s="109"/>
      <c r="G1270" s="109"/>
      <c r="H1270" s="109"/>
      <c r="I1270" s="110"/>
      <c r="J1270" s="110"/>
      <c r="M1270" s="111"/>
      <c r="P1270" s="2"/>
      <c r="Q1270" s="3"/>
      <c r="R1270" s="113"/>
    </row>
    <row r="1271" spans="6:18" s="104" customFormat="1" x14ac:dyDescent="0.25">
      <c r="F1271" s="109"/>
      <c r="G1271" s="109"/>
      <c r="H1271" s="109"/>
      <c r="I1271" s="110"/>
      <c r="J1271" s="110"/>
      <c r="M1271" s="111"/>
      <c r="P1271" s="2"/>
      <c r="Q1271" s="3"/>
      <c r="R1271" s="113"/>
    </row>
    <row r="1272" spans="6:18" s="104" customFormat="1" x14ac:dyDescent="0.25">
      <c r="F1272" s="109"/>
      <c r="G1272" s="109"/>
      <c r="H1272" s="109"/>
      <c r="I1272" s="110"/>
      <c r="J1272" s="110"/>
      <c r="M1272" s="111"/>
      <c r="P1272" s="2"/>
      <c r="Q1272" s="3"/>
      <c r="R1272" s="113"/>
    </row>
    <row r="1273" spans="6:18" s="104" customFormat="1" x14ac:dyDescent="0.25">
      <c r="F1273" s="109"/>
      <c r="G1273" s="109"/>
      <c r="H1273" s="109"/>
      <c r="I1273" s="110"/>
      <c r="J1273" s="110"/>
      <c r="M1273" s="111"/>
      <c r="P1273" s="2"/>
      <c r="Q1273" s="3"/>
      <c r="R1273" s="113"/>
    </row>
    <row r="1274" spans="6:18" s="104" customFormat="1" x14ac:dyDescent="0.25">
      <c r="F1274" s="109"/>
      <c r="G1274" s="109"/>
      <c r="H1274" s="109"/>
      <c r="I1274" s="110"/>
      <c r="J1274" s="110"/>
      <c r="M1274" s="111"/>
      <c r="P1274" s="2"/>
      <c r="Q1274" s="3"/>
      <c r="R1274" s="113"/>
    </row>
    <row r="1275" spans="6:18" s="104" customFormat="1" x14ac:dyDescent="0.25">
      <c r="F1275" s="109"/>
      <c r="G1275" s="109"/>
      <c r="H1275" s="109"/>
      <c r="I1275" s="110"/>
      <c r="J1275" s="110"/>
      <c r="M1275" s="111"/>
      <c r="P1275" s="2"/>
      <c r="Q1275" s="3"/>
      <c r="R1275" s="113"/>
    </row>
    <row r="1276" spans="6:18" s="104" customFormat="1" x14ac:dyDescent="0.25">
      <c r="F1276" s="109"/>
      <c r="G1276" s="109"/>
      <c r="H1276" s="109"/>
      <c r="I1276" s="110"/>
      <c r="J1276" s="110"/>
      <c r="M1276" s="111"/>
      <c r="P1276" s="2"/>
      <c r="Q1276" s="3"/>
      <c r="R1276" s="113"/>
    </row>
    <row r="1277" spans="6:18" s="104" customFormat="1" x14ac:dyDescent="0.25">
      <c r="F1277" s="109"/>
      <c r="G1277" s="109"/>
      <c r="H1277" s="109"/>
      <c r="I1277" s="110"/>
      <c r="J1277" s="110"/>
      <c r="M1277" s="111"/>
      <c r="P1277" s="2"/>
      <c r="Q1277" s="3"/>
      <c r="R1277" s="113"/>
    </row>
    <row r="1278" spans="6:18" s="104" customFormat="1" x14ac:dyDescent="0.25">
      <c r="F1278" s="109"/>
      <c r="G1278" s="109"/>
      <c r="H1278" s="109"/>
      <c r="I1278" s="110"/>
      <c r="J1278" s="110"/>
      <c r="M1278" s="111"/>
      <c r="P1278" s="2"/>
      <c r="Q1278" s="3"/>
      <c r="R1278" s="113"/>
    </row>
    <row r="1279" spans="6:18" s="104" customFormat="1" x14ac:dyDescent="0.25">
      <c r="F1279" s="109"/>
      <c r="G1279" s="109"/>
      <c r="H1279" s="109"/>
      <c r="I1279" s="110"/>
      <c r="J1279" s="110"/>
      <c r="M1279" s="111"/>
      <c r="P1279" s="2"/>
      <c r="Q1279" s="3"/>
      <c r="R1279" s="113"/>
    </row>
    <row r="1280" spans="6:18" s="104" customFormat="1" x14ac:dyDescent="0.25">
      <c r="F1280" s="109"/>
      <c r="G1280" s="109"/>
      <c r="H1280" s="109"/>
      <c r="I1280" s="110"/>
      <c r="J1280" s="110"/>
      <c r="M1280" s="111"/>
      <c r="P1280" s="2"/>
      <c r="Q1280" s="3"/>
      <c r="R1280" s="113"/>
    </row>
    <row r="1281" spans="6:18" s="104" customFormat="1" x14ac:dyDescent="0.25">
      <c r="F1281" s="109"/>
      <c r="G1281" s="109"/>
      <c r="H1281" s="109"/>
      <c r="I1281" s="110"/>
      <c r="J1281" s="110"/>
      <c r="M1281" s="111"/>
      <c r="P1281" s="2"/>
      <c r="Q1281" s="3"/>
      <c r="R1281" s="113"/>
    </row>
    <row r="1282" spans="6:18" s="104" customFormat="1" x14ac:dyDescent="0.25">
      <c r="F1282" s="109"/>
      <c r="G1282" s="109"/>
      <c r="H1282" s="109"/>
      <c r="I1282" s="110"/>
      <c r="J1282" s="110"/>
      <c r="M1282" s="111"/>
      <c r="P1282" s="2"/>
      <c r="Q1282" s="3"/>
      <c r="R1282" s="113"/>
    </row>
    <row r="1283" spans="6:18" s="104" customFormat="1" x14ac:dyDescent="0.25">
      <c r="F1283" s="109"/>
      <c r="G1283" s="109"/>
      <c r="H1283" s="109"/>
      <c r="I1283" s="110"/>
      <c r="J1283" s="110"/>
      <c r="M1283" s="111"/>
      <c r="P1283" s="2"/>
      <c r="Q1283" s="3"/>
      <c r="R1283" s="113"/>
    </row>
    <row r="1284" spans="6:18" s="104" customFormat="1" x14ac:dyDescent="0.25">
      <c r="F1284" s="109"/>
      <c r="G1284" s="109"/>
      <c r="H1284" s="109"/>
      <c r="I1284" s="110"/>
      <c r="J1284" s="110"/>
      <c r="M1284" s="111"/>
      <c r="P1284" s="2"/>
      <c r="Q1284" s="3"/>
      <c r="R1284" s="113"/>
    </row>
    <row r="1285" spans="6:18" s="104" customFormat="1" x14ac:dyDescent="0.25">
      <c r="F1285" s="109"/>
      <c r="G1285" s="109"/>
      <c r="H1285" s="109"/>
      <c r="I1285" s="110"/>
      <c r="J1285" s="110"/>
      <c r="M1285" s="111"/>
      <c r="P1285" s="2"/>
      <c r="Q1285" s="3"/>
      <c r="R1285" s="113"/>
    </row>
    <row r="1286" spans="6:18" s="104" customFormat="1" x14ac:dyDescent="0.25">
      <c r="F1286" s="109"/>
      <c r="G1286" s="109"/>
      <c r="H1286" s="109"/>
      <c r="I1286" s="110"/>
      <c r="J1286" s="110"/>
      <c r="M1286" s="111"/>
      <c r="P1286" s="2"/>
      <c r="Q1286" s="3"/>
      <c r="R1286" s="113"/>
    </row>
    <row r="1287" spans="6:18" s="104" customFormat="1" x14ac:dyDescent="0.25">
      <c r="F1287" s="109"/>
      <c r="G1287" s="109"/>
      <c r="H1287" s="109"/>
      <c r="I1287" s="110"/>
      <c r="J1287" s="110"/>
      <c r="M1287" s="111"/>
      <c r="P1287" s="2"/>
      <c r="Q1287" s="3"/>
      <c r="R1287" s="113"/>
    </row>
    <row r="1288" spans="6:18" s="104" customFormat="1" x14ac:dyDescent="0.25">
      <c r="F1288" s="109"/>
      <c r="G1288" s="109"/>
      <c r="H1288" s="109"/>
      <c r="I1288" s="110"/>
      <c r="J1288" s="110"/>
      <c r="M1288" s="111"/>
      <c r="P1288" s="2"/>
      <c r="Q1288" s="3"/>
      <c r="R1288" s="113"/>
    </row>
    <row r="1289" spans="6:18" s="104" customFormat="1" x14ac:dyDescent="0.25">
      <c r="F1289" s="109"/>
      <c r="G1289" s="109"/>
      <c r="H1289" s="109"/>
      <c r="I1289" s="110"/>
      <c r="J1289" s="110"/>
      <c r="M1289" s="111"/>
      <c r="P1289" s="2"/>
      <c r="Q1289" s="3"/>
      <c r="R1289" s="113"/>
    </row>
    <row r="1290" spans="6:18" s="104" customFormat="1" x14ac:dyDescent="0.25">
      <c r="F1290" s="109"/>
      <c r="G1290" s="109"/>
      <c r="H1290" s="109"/>
      <c r="I1290" s="110"/>
      <c r="J1290" s="110"/>
      <c r="M1290" s="111"/>
      <c r="P1290" s="2"/>
      <c r="Q1290" s="3"/>
      <c r="R1290" s="113"/>
    </row>
    <row r="1291" spans="6:18" s="104" customFormat="1" x14ac:dyDescent="0.25">
      <c r="F1291" s="109"/>
      <c r="G1291" s="109"/>
      <c r="H1291" s="109"/>
      <c r="I1291" s="110"/>
      <c r="J1291" s="110"/>
      <c r="M1291" s="111"/>
      <c r="P1291" s="2"/>
      <c r="Q1291" s="3"/>
      <c r="R1291" s="113"/>
    </row>
    <row r="1292" spans="6:18" s="104" customFormat="1" x14ac:dyDescent="0.25">
      <c r="F1292" s="109"/>
      <c r="G1292" s="109"/>
      <c r="H1292" s="109"/>
      <c r="I1292" s="110"/>
      <c r="J1292" s="110"/>
      <c r="M1292" s="111"/>
      <c r="P1292" s="2"/>
      <c r="Q1292" s="3"/>
      <c r="R1292" s="113"/>
    </row>
    <row r="1293" spans="6:18" s="104" customFormat="1" x14ac:dyDescent="0.25">
      <c r="F1293" s="109"/>
      <c r="G1293" s="109"/>
      <c r="H1293" s="109"/>
      <c r="I1293" s="110"/>
      <c r="J1293" s="110"/>
      <c r="M1293" s="111"/>
      <c r="P1293" s="2"/>
      <c r="Q1293" s="3"/>
      <c r="R1293" s="113"/>
    </row>
    <row r="1294" spans="6:18" s="104" customFormat="1" x14ac:dyDescent="0.25">
      <c r="F1294" s="109"/>
      <c r="G1294" s="109"/>
      <c r="H1294" s="109"/>
      <c r="I1294" s="110"/>
      <c r="J1294" s="110"/>
      <c r="M1294" s="111"/>
      <c r="P1294" s="2"/>
      <c r="Q1294" s="3"/>
      <c r="R1294" s="113"/>
    </row>
    <row r="1295" spans="6:18" s="104" customFormat="1" x14ac:dyDescent="0.25">
      <c r="F1295" s="109"/>
      <c r="G1295" s="109"/>
      <c r="H1295" s="109"/>
      <c r="I1295" s="110"/>
      <c r="J1295" s="110"/>
      <c r="M1295" s="111"/>
      <c r="P1295" s="2"/>
      <c r="Q1295" s="3"/>
      <c r="R1295" s="113"/>
    </row>
    <row r="1296" spans="6:18" s="104" customFormat="1" x14ac:dyDescent="0.25">
      <c r="F1296" s="109"/>
      <c r="G1296" s="109"/>
      <c r="H1296" s="109"/>
      <c r="I1296" s="110"/>
      <c r="J1296" s="110"/>
      <c r="M1296" s="111"/>
      <c r="P1296" s="2"/>
      <c r="Q1296" s="3"/>
      <c r="R1296" s="113"/>
    </row>
    <row r="1297" spans="6:18" s="104" customFormat="1" x14ac:dyDescent="0.25">
      <c r="F1297" s="109"/>
      <c r="G1297" s="109"/>
      <c r="H1297" s="109"/>
      <c r="I1297" s="110"/>
      <c r="J1297" s="110"/>
      <c r="M1297" s="111"/>
      <c r="P1297" s="2"/>
      <c r="Q1297" s="3"/>
      <c r="R1297" s="113"/>
    </row>
    <row r="1298" spans="6:18" s="104" customFormat="1" x14ac:dyDescent="0.25">
      <c r="F1298" s="109"/>
      <c r="G1298" s="109"/>
      <c r="H1298" s="109"/>
      <c r="I1298" s="110"/>
      <c r="J1298" s="110"/>
      <c r="M1298" s="111"/>
      <c r="P1298" s="2"/>
      <c r="Q1298" s="3"/>
      <c r="R1298" s="113"/>
    </row>
    <row r="1299" spans="6:18" s="104" customFormat="1" x14ac:dyDescent="0.25">
      <c r="F1299" s="109"/>
      <c r="G1299" s="109"/>
      <c r="H1299" s="109"/>
      <c r="I1299" s="110"/>
      <c r="J1299" s="110"/>
      <c r="M1299" s="111"/>
      <c r="P1299" s="2"/>
      <c r="Q1299" s="3"/>
      <c r="R1299" s="113"/>
    </row>
    <row r="1300" spans="6:18" s="104" customFormat="1" x14ac:dyDescent="0.25">
      <c r="F1300" s="109"/>
      <c r="G1300" s="109"/>
      <c r="H1300" s="109"/>
      <c r="I1300" s="110"/>
      <c r="J1300" s="110"/>
      <c r="M1300" s="111"/>
      <c r="P1300" s="2"/>
      <c r="Q1300" s="3"/>
      <c r="R1300" s="113"/>
    </row>
    <row r="1301" spans="6:18" s="104" customFormat="1" x14ac:dyDescent="0.25">
      <c r="F1301" s="109"/>
      <c r="G1301" s="109"/>
      <c r="H1301" s="109"/>
      <c r="I1301" s="110"/>
      <c r="J1301" s="110"/>
      <c r="M1301" s="111"/>
      <c r="P1301" s="2"/>
      <c r="Q1301" s="3"/>
      <c r="R1301" s="113"/>
    </row>
    <row r="1302" spans="6:18" s="104" customFormat="1" x14ac:dyDescent="0.25">
      <c r="F1302" s="109"/>
      <c r="G1302" s="109"/>
      <c r="H1302" s="109"/>
      <c r="I1302" s="110"/>
      <c r="J1302" s="110"/>
      <c r="M1302" s="111"/>
      <c r="P1302" s="2"/>
      <c r="Q1302" s="3"/>
      <c r="R1302" s="113"/>
    </row>
    <row r="1303" spans="6:18" s="104" customFormat="1" x14ac:dyDescent="0.25">
      <c r="F1303" s="109"/>
      <c r="G1303" s="109"/>
      <c r="H1303" s="109"/>
      <c r="I1303" s="110"/>
      <c r="J1303" s="110"/>
      <c r="M1303" s="111"/>
      <c r="P1303" s="2"/>
      <c r="Q1303" s="3"/>
      <c r="R1303" s="113"/>
    </row>
    <row r="1304" spans="6:18" s="104" customFormat="1" x14ac:dyDescent="0.25">
      <c r="F1304" s="109"/>
      <c r="G1304" s="109"/>
      <c r="H1304" s="109"/>
      <c r="I1304" s="110"/>
      <c r="J1304" s="110"/>
      <c r="M1304" s="111"/>
      <c r="P1304" s="2"/>
      <c r="Q1304" s="3"/>
      <c r="R1304" s="113"/>
    </row>
    <row r="1305" spans="6:18" s="104" customFormat="1" x14ac:dyDescent="0.25">
      <c r="F1305" s="109"/>
      <c r="G1305" s="109"/>
      <c r="H1305" s="109"/>
      <c r="I1305" s="110"/>
      <c r="J1305" s="110"/>
      <c r="M1305" s="111"/>
      <c r="P1305" s="2"/>
      <c r="Q1305" s="3"/>
      <c r="R1305" s="113"/>
    </row>
    <row r="1306" spans="6:18" s="104" customFormat="1" x14ac:dyDescent="0.25">
      <c r="F1306" s="109"/>
      <c r="G1306" s="109"/>
      <c r="H1306" s="109"/>
      <c r="I1306" s="110"/>
      <c r="J1306" s="110"/>
      <c r="M1306" s="111"/>
      <c r="P1306" s="2"/>
      <c r="Q1306" s="3"/>
      <c r="R1306" s="113"/>
    </row>
    <row r="1307" spans="6:18" s="104" customFormat="1" x14ac:dyDescent="0.25">
      <c r="F1307" s="109"/>
      <c r="G1307" s="109"/>
      <c r="H1307" s="109"/>
      <c r="I1307" s="110"/>
      <c r="J1307" s="110"/>
      <c r="M1307" s="111"/>
      <c r="P1307" s="2"/>
      <c r="Q1307" s="3"/>
      <c r="R1307" s="113"/>
    </row>
    <row r="1308" spans="6:18" s="104" customFormat="1" x14ac:dyDescent="0.25">
      <c r="F1308" s="109"/>
      <c r="G1308" s="109"/>
      <c r="H1308" s="109"/>
      <c r="I1308" s="110"/>
      <c r="J1308" s="110"/>
      <c r="M1308" s="111"/>
      <c r="P1308" s="2"/>
      <c r="Q1308" s="3"/>
      <c r="R1308" s="113"/>
    </row>
    <row r="1309" spans="6:18" s="104" customFormat="1" x14ac:dyDescent="0.25">
      <c r="F1309" s="109"/>
      <c r="G1309" s="109"/>
      <c r="H1309" s="109"/>
      <c r="I1309" s="110"/>
      <c r="J1309" s="110"/>
      <c r="M1309" s="111"/>
      <c r="P1309" s="2"/>
      <c r="Q1309" s="3"/>
      <c r="R1309" s="113"/>
    </row>
    <row r="1310" spans="6:18" s="104" customFormat="1" x14ac:dyDescent="0.25">
      <c r="F1310" s="109"/>
      <c r="G1310" s="109"/>
      <c r="H1310" s="109"/>
      <c r="I1310" s="110"/>
      <c r="J1310" s="110"/>
      <c r="M1310" s="111"/>
      <c r="P1310" s="2"/>
      <c r="Q1310" s="3"/>
      <c r="R1310" s="113"/>
    </row>
    <row r="1311" spans="6:18" s="104" customFormat="1" x14ac:dyDescent="0.25">
      <c r="F1311" s="109"/>
      <c r="G1311" s="109"/>
      <c r="H1311" s="109"/>
      <c r="I1311" s="110"/>
      <c r="J1311" s="110"/>
      <c r="M1311" s="111"/>
      <c r="P1311" s="2"/>
      <c r="Q1311" s="3"/>
      <c r="R1311" s="113"/>
    </row>
    <row r="1312" spans="6:18" s="104" customFormat="1" x14ac:dyDescent="0.25">
      <c r="F1312" s="109"/>
      <c r="G1312" s="109"/>
      <c r="H1312" s="109"/>
      <c r="I1312" s="110"/>
      <c r="J1312" s="110"/>
      <c r="M1312" s="111"/>
      <c r="P1312" s="2"/>
      <c r="Q1312" s="3"/>
      <c r="R1312" s="113"/>
    </row>
    <row r="1313" spans="6:18" s="104" customFormat="1" x14ac:dyDescent="0.25">
      <c r="F1313" s="109"/>
      <c r="G1313" s="109"/>
      <c r="H1313" s="109"/>
      <c r="I1313" s="110"/>
      <c r="J1313" s="110"/>
      <c r="M1313" s="111"/>
      <c r="P1313" s="2"/>
      <c r="Q1313" s="3"/>
      <c r="R1313" s="113"/>
    </row>
    <row r="1314" spans="6:18" s="104" customFormat="1" x14ac:dyDescent="0.25">
      <c r="F1314" s="109"/>
      <c r="G1314" s="109"/>
      <c r="H1314" s="109"/>
      <c r="I1314" s="110"/>
      <c r="J1314" s="110"/>
      <c r="M1314" s="111"/>
      <c r="P1314" s="2"/>
      <c r="Q1314" s="3"/>
      <c r="R1314" s="113"/>
    </row>
    <row r="1315" spans="6:18" s="104" customFormat="1" x14ac:dyDescent="0.25">
      <c r="F1315" s="109"/>
      <c r="G1315" s="109"/>
      <c r="H1315" s="109"/>
      <c r="I1315" s="110"/>
      <c r="J1315" s="110"/>
      <c r="M1315" s="111"/>
      <c r="P1315" s="2"/>
      <c r="Q1315" s="3"/>
      <c r="R1315" s="113"/>
    </row>
    <row r="1316" spans="6:18" s="104" customFormat="1" x14ac:dyDescent="0.25">
      <c r="F1316" s="109"/>
      <c r="G1316" s="109"/>
      <c r="H1316" s="109"/>
      <c r="I1316" s="110"/>
      <c r="J1316" s="110"/>
      <c r="M1316" s="111"/>
      <c r="P1316" s="2"/>
      <c r="Q1316" s="3"/>
      <c r="R1316" s="113"/>
    </row>
    <row r="1317" spans="6:18" s="104" customFormat="1" x14ac:dyDescent="0.25">
      <c r="F1317" s="109"/>
      <c r="G1317" s="109"/>
      <c r="H1317" s="109"/>
      <c r="I1317" s="110"/>
      <c r="J1317" s="110"/>
      <c r="M1317" s="111"/>
      <c r="P1317" s="2"/>
      <c r="Q1317" s="3"/>
      <c r="R1317" s="113"/>
    </row>
    <row r="1318" spans="6:18" s="104" customFormat="1" x14ac:dyDescent="0.25">
      <c r="F1318" s="109"/>
      <c r="G1318" s="109"/>
      <c r="H1318" s="109"/>
      <c r="I1318" s="110"/>
      <c r="J1318" s="110"/>
      <c r="M1318" s="111"/>
      <c r="P1318" s="2"/>
      <c r="Q1318" s="3"/>
      <c r="R1318" s="113"/>
    </row>
    <row r="1319" spans="6:18" s="104" customFormat="1" x14ac:dyDescent="0.25">
      <c r="F1319" s="109"/>
      <c r="G1319" s="109"/>
      <c r="H1319" s="109"/>
      <c r="I1319" s="110"/>
      <c r="J1319" s="110"/>
      <c r="M1319" s="111"/>
      <c r="P1319" s="2"/>
      <c r="Q1319" s="3"/>
      <c r="R1319" s="113"/>
    </row>
    <row r="1320" spans="6:18" s="104" customFormat="1" x14ac:dyDescent="0.25">
      <c r="F1320" s="109"/>
      <c r="G1320" s="109"/>
      <c r="H1320" s="109"/>
      <c r="I1320" s="110"/>
      <c r="J1320" s="110"/>
      <c r="M1320" s="111"/>
      <c r="P1320" s="2"/>
      <c r="Q1320" s="3"/>
      <c r="R1320" s="113"/>
    </row>
    <row r="1321" spans="6:18" s="104" customFormat="1" x14ac:dyDescent="0.25">
      <c r="F1321" s="109"/>
      <c r="G1321" s="109"/>
      <c r="H1321" s="109"/>
      <c r="I1321" s="110"/>
      <c r="J1321" s="110"/>
      <c r="M1321" s="111"/>
      <c r="P1321" s="2"/>
      <c r="Q1321" s="3"/>
      <c r="R1321" s="113"/>
    </row>
    <row r="1322" spans="6:18" s="104" customFormat="1" x14ac:dyDescent="0.25">
      <c r="F1322" s="109"/>
      <c r="G1322" s="109"/>
      <c r="H1322" s="109"/>
      <c r="I1322" s="110"/>
      <c r="J1322" s="110"/>
      <c r="M1322" s="111"/>
      <c r="P1322" s="2"/>
      <c r="Q1322" s="3"/>
      <c r="R1322" s="113"/>
    </row>
    <row r="1323" spans="6:18" s="104" customFormat="1" x14ac:dyDescent="0.25">
      <c r="F1323" s="109"/>
      <c r="G1323" s="109"/>
      <c r="H1323" s="109"/>
      <c r="I1323" s="110"/>
      <c r="J1323" s="110"/>
      <c r="M1323" s="111"/>
      <c r="P1323" s="2"/>
      <c r="Q1323" s="3"/>
      <c r="R1323" s="113"/>
    </row>
    <row r="1324" spans="6:18" s="104" customFormat="1" x14ac:dyDescent="0.25">
      <c r="F1324" s="109"/>
      <c r="G1324" s="109"/>
      <c r="H1324" s="109"/>
      <c r="I1324" s="110"/>
      <c r="J1324" s="110"/>
      <c r="M1324" s="111"/>
      <c r="P1324" s="2"/>
      <c r="Q1324" s="3"/>
      <c r="R1324" s="113"/>
    </row>
    <row r="1325" spans="6:18" s="104" customFormat="1" x14ac:dyDescent="0.25">
      <c r="F1325" s="109"/>
      <c r="G1325" s="109"/>
      <c r="H1325" s="109"/>
      <c r="I1325" s="110"/>
      <c r="J1325" s="110"/>
      <c r="M1325" s="111"/>
      <c r="P1325" s="2"/>
      <c r="Q1325" s="3"/>
      <c r="R1325" s="113"/>
    </row>
    <row r="1326" spans="6:18" s="104" customFormat="1" x14ac:dyDescent="0.25">
      <c r="F1326" s="109"/>
      <c r="G1326" s="109"/>
      <c r="H1326" s="109"/>
      <c r="I1326" s="110"/>
      <c r="J1326" s="110"/>
      <c r="M1326" s="111"/>
      <c r="P1326" s="2"/>
      <c r="Q1326" s="3"/>
      <c r="R1326" s="113"/>
    </row>
    <row r="1327" spans="6:18" s="104" customFormat="1" x14ac:dyDescent="0.25">
      <c r="F1327" s="109"/>
      <c r="G1327" s="109"/>
      <c r="H1327" s="109"/>
      <c r="I1327" s="110"/>
      <c r="J1327" s="110"/>
      <c r="M1327" s="111"/>
      <c r="P1327" s="2"/>
      <c r="Q1327" s="3"/>
      <c r="R1327" s="113"/>
    </row>
    <row r="1328" spans="6:18" s="104" customFormat="1" x14ac:dyDescent="0.25">
      <c r="F1328" s="109"/>
      <c r="G1328" s="109"/>
      <c r="H1328" s="109"/>
      <c r="I1328" s="110"/>
      <c r="J1328" s="110"/>
      <c r="M1328" s="111"/>
      <c r="P1328" s="2"/>
      <c r="Q1328" s="3"/>
      <c r="R1328" s="113"/>
    </row>
    <row r="1329" spans="6:18" s="104" customFormat="1" x14ac:dyDescent="0.25">
      <c r="F1329" s="109"/>
      <c r="G1329" s="109"/>
      <c r="H1329" s="109"/>
      <c r="I1329" s="110"/>
      <c r="J1329" s="110"/>
      <c r="M1329" s="111"/>
      <c r="P1329" s="2"/>
      <c r="Q1329" s="3"/>
      <c r="R1329" s="113"/>
    </row>
    <row r="1330" spans="6:18" s="104" customFormat="1" x14ac:dyDescent="0.25">
      <c r="F1330" s="109"/>
      <c r="G1330" s="109"/>
      <c r="H1330" s="109"/>
      <c r="I1330" s="110"/>
      <c r="J1330" s="110"/>
      <c r="M1330" s="111"/>
      <c r="P1330" s="2"/>
      <c r="Q1330" s="3"/>
      <c r="R1330" s="113"/>
    </row>
    <row r="1331" spans="6:18" s="104" customFormat="1" x14ac:dyDescent="0.25">
      <c r="F1331" s="109"/>
      <c r="G1331" s="109"/>
      <c r="H1331" s="109"/>
      <c r="I1331" s="110"/>
      <c r="J1331" s="110"/>
      <c r="M1331" s="111"/>
      <c r="P1331" s="2"/>
      <c r="Q1331" s="3"/>
      <c r="R1331" s="113"/>
    </row>
    <row r="1332" spans="6:18" s="104" customFormat="1" x14ac:dyDescent="0.25">
      <c r="F1332" s="109"/>
      <c r="G1332" s="109"/>
      <c r="H1332" s="109"/>
      <c r="I1332" s="110"/>
      <c r="J1332" s="110"/>
      <c r="M1332" s="111"/>
      <c r="P1332" s="2"/>
      <c r="Q1332" s="3"/>
      <c r="R1332" s="113"/>
    </row>
    <row r="1333" spans="6:18" s="104" customFormat="1" x14ac:dyDescent="0.25">
      <c r="F1333" s="109"/>
      <c r="G1333" s="109"/>
      <c r="H1333" s="109"/>
      <c r="I1333" s="110"/>
      <c r="J1333" s="110"/>
      <c r="M1333" s="111"/>
      <c r="P1333" s="2"/>
      <c r="Q1333" s="3"/>
      <c r="R1333" s="113"/>
    </row>
    <row r="1334" spans="6:18" s="104" customFormat="1" x14ac:dyDescent="0.25">
      <c r="F1334" s="109"/>
      <c r="G1334" s="109"/>
      <c r="H1334" s="109"/>
      <c r="I1334" s="110"/>
      <c r="J1334" s="110"/>
      <c r="M1334" s="111"/>
      <c r="P1334" s="2"/>
      <c r="Q1334" s="3"/>
      <c r="R1334" s="113"/>
    </row>
    <row r="1335" spans="6:18" s="104" customFormat="1" x14ac:dyDescent="0.25">
      <c r="F1335" s="109"/>
      <c r="G1335" s="109"/>
      <c r="H1335" s="109"/>
      <c r="I1335" s="110"/>
      <c r="J1335" s="110"/>
      <c r="M1335" s="111"/>
      <c r="P1335" s="2"/>
      <c r="Q1335" s="3"/>
      <c r="R1335" s="113"/>
    </row>
    <row r="1336" spans="6:18" s="104" customFormat="1" x14ac:dyDescent="0.25">
      <c r="F1336" s="109"/>
      <c r="G1336" s="109"/>
      <c r="H1336" s="109"/>
      <c r="I1336" s="110"/>
      <c r="J1336" s="110"/>
      <c r="M1336" s="111"/>
      <c r="P1336" s="2"/>
      <c r="Q1336" s="3"/>
      <c r="R1336" s="113"/>
    </row>
    <row r="1337" spans="6:18" s="104" customFormat="1" x14ac:dyDescent="0.25">
      <c r="F1337" s="109"/>
      <c r="G1337" s="109"/>
      <c r="H1337" s="109"/>
      <c r="I1337" s="110"/>
      <c r="J1337" s="110"/>
      <c r="M1337" s="111"/>
      <c r="P1337" s="2"/>
      <c r="Q1337" s="3"/>
      <c r="R1337" s="113"/>
    </row>
    <row r="1338" spans="6:18" s="104" customFormat="1" x14ac:dyDescent="0.25">
      <c r="F1338" s="109"/>
      <c r="G1338" s="109"/>
      <c r="H1338" s="109"/>
      <c r="I1338" s="110"/>
      <c r="J1338" s="110"/>
      <c r="M1338" s="111"/>
      <c r="P1338" s="2"/>
      <c r="Q1338" s="3"/>
      <c r="R1338" s="113"/>
    </row>
    <row r="1339" spans="6:18" s="104" customFormat="1" x14ac:dyDescent="0.25">
      <c r="F1339" s="109"/>
      <c r="G1339" s="109"/>
      <c r="H1339" s="109"/>
      <c r="I1339" s="110"/>
      <c r="J1339" s="110"/>
      <c r="M1339" s="111"/>
      <c r="P1339" s="2"/>
      <c r="Q1339" s="3"/>
      <c r="R1339" s="113"/>
    </row>
    <row r="1340" spans="6:18" s="104" customFormat="1" x14ac:dyDescent="0.25">
      <c r="F1340" s="109"/>
      <c r="G1340" s="109"/>
      <c r="H1340" s="109"/>
      <c r="I1340" s="110"/>
      <c r="J1340" s="110"/>
      <c r="M1340" s="111"/>
      <c r="P1340" s="2"/>
      <c r="Q1340" s="3"/>
      <c r="R1340" s="113"/>
    </row>
    <row r="1341" spans="6:18" s="104" customFormat="1" x14ac:dyDescent="0.25">
      <c r="F1341" s="109"/>
      <c r="G1341" s="109"/>
      <c r="H1341" s="109"/>
      <c r="I1341" s="110"/>
      <c r="J1341" s="110"/>
      <c r="M1341" s="111"/>
      <c r="P1341" s="2"/>
      <c r="Q1341" s="3"/>
      <c r="R1341" s="113"/>
    </row>
    <row r="1342" spans="6:18" s="104" customFormat="1" x14ac:dyDescent="0.25">
      <c r="F1342" s="109"/>
      <c r="G1342" s="109"/>
      <c r="H1342" s="109"/>
      <c r="I1342" s="110"/>
      <c r="J1342" s="110"/>
      <c r="M1342" s="111"/>
      <c r="P1342" s="2"/>
      <c r="Q1342" s="3"/>
      <c r="R1342" s="113"/>
    </row>
    <row r="1343" spans="6:18" s="104" customFormat="1" x14ac:dyDescent="0.25">
      <c r="F1343" s="109"/>
      <c r="G1343" s="109"/>
      <c r="H1343" s="109"/>
      <c r="I1343" s="110"/>
      <c r="J1343" s="110"/>
      <c r="M1343" s="111"/>
      <c r="P1343" s="2"/>
      <c r="Q1343" s="3"/>
      <c r="R1343" s="113"/>
    </row>
    <row r="1344" spans="6:18" s="104" customFormat="1" x14ac:dyDescent="0.25">
      <c r="F1344" s="109"/>
      <c r="G1344" s="109"/>
      <c r="H1344" s="109"/>
      <c r="I1344" s="110"/>
      <c r="J1344" s="110"/>
      <c r="M1344" s="111"/>
      <c r="P1344" s="2"/>
      <c r="Q1344" s="3"/>
      <c r="R1344" s="113"/>
    </row>
    <row r="1345" spans="6:18" s="104" customFormat="1" x14ac:dyDescent="0.25">
      <c r="F1345" s="109"/>
      <c r="G1345" s="109"/>
      <c r="H1345" s="109"/>
      <c r="I1345" s="110"/>
      <c r="J1345" s="110"/>
      <c r="M1345" s="111"/>
      <c r="P1345" s="2"/>
      <c r="Q1345" s="3"/>
      <c r="R1345" s="113"/>
    </row>
    <row r="1346" spans="6:18" s="104" customFormat="1" x14ac:dyDescent="0.25">
      <c r="F1346" s="109"/>
      <c r="G1346" s="109"/>
      <c r="H1346" s="109"/>
      <c r="I1346" s="110"/>
      <c r="J1346" s="110"/>
      <c r="M1346" s="111"/>
      <c r="P1346" s="2"/>
      <c r="Q1346" s="3"/>
      <c r="R1346" s="113"/>
    </row>
    <row r="1347" spans="6:18" s="104" customFormat="1" x14ac:dyDescent="0.25">
      <c r="F1347" s="109"/>
      <c r="G1347" s="109"/>
      <c r="H1347" s="109"/>
      <c r="I1347" s="110"/>
      <c r="J1347" s="110"/>
      <c r="M1347" s="111"/>
      <c r="P1347" s="2"/>
      <c r="Q1347" s="3"/>
      <c r="R1347" s="113"/>
    </row>
    <row r="1348" spans="6:18" s="104" customFormat="1" x14ac:dyDescent="0.25">
      <c r="F1348" s="109"/>
      <c r="G1348" s="109"/>
      <c r="H1348" s="109"/>
      <c r="I1348" s="110"/>
      <c r="J1348" s="110"/>
      <c r="M1348" s="111"/>
      <c r="P1348" s="2"/>
      <c r="Q1348" s="3"/>
      <c r="R1348" s="113"/>
    </row>
    <row r="1349" spans="6:18" s="104" customFormat="1" x14ac:dyDescent="0.25">
      <c r="F1349" s="109"/>
      <c r="G1349" s="109"/>
      <c r="H1349" s="109"/>
      <c r="I1349" s="110"/>
      <c r="J1349" s="110"/>
      <c r="M1349" s="111"/>
      <c r="P1349" s="2"/>
      <c r="Q1349" s="3"/>
      <c r="R1349" s="113"/>
    </row>
    <row r="1350" spans="6:18" s="104" customFormat="1" x14ac:dyDescent="0.25">
      <c r="F1350" s="109"/>
      <c r="G1350" s="109"/>
      <c r="H1350" s="109"/>
      <c r="I1350" s="110"/>
      <c r="J1350" s="110"/>
      <c r="M1350" s="111"/>
      <c r="P1350" s="2"/>
      <c r="Q1350" s="3"/>
      <c r="R1350" s="113"/>
    </row>
    <row r="1351" spans="6:18" s="104" customFormat="1" x14ac:dyDescent="0.25">
      <c r="F1351" s="109"/>
      <c r="G1351" s="109"/>
      <c r="H1351" s="109"/>
      <c r="I1351" s="110"/>
      <c r="J1351" s="110"/>
      <c r="M1351" s="111"/>
      <c r="P1351" s="2"/>
      <c r="Q1351" s="3"/>
      <c r="R1351" s="113"/>
    </row>
    <row r="1352" spans="6:18" s="104" customFormat="1" x14ac:dyDescent="0.25">
      <c r="F1352" s="109"/>
      <c r="G1352" s="109"/>
      <c r="H1352" s="109"/>
      <c r="I1352" s="110"/>
      <c r="J1352" s="110"/>
      <c r="M1352" s="111"/>
      <c r="P1352" s="2"/>
      <c r="Q1352" s="3"/>
      <c r="R1352" s="113"/>
    </row>
    <row r="1353" spans="6:18" s="104" customFormat="1" x14ac:dyDescent="0.25">
      <c r="F1353" s="109"/>
      <c r="G1353" s="109"/>
      <c r="H1353" s="109"/>
      <c r="I1353" s="110"/>
      <c r="J1353" s="110"/>
      <c r="M1353" s="111"/>
      <c r="P1353" s="2"/>
      <c r="Q1353" s="3"/>
      <c r="R1353" s="113"/>
    </row>
    <row r="1354" spans="6:18" s="104" customFormat="1" x14ac:dyDescent="0.25">
      <c r="F1354" s="109"/>
      <c r="G1354" s="109"/>
      <c r="H1354" s="109"/>
      <c r="I1354" s="110"/>
      <c r="J1354" s="110"/>
      <c r="M1354" s="111"/>
      <c r="P1354" s="2"/>
      <c r="Q1354" s="3"/>
      <c r="R1354" s="113"/>
    </row>
    <row r="1355" spans="6:18" s="104" customFormat="1" x14ac:dyDescent="0.25">
      <c r="F1355" s="109"/>
      <c r="G1355" s="109"/>
      <c r="H1355" s="109"/>
      <c r="I1355" s="110"/>
      <c r="J1355" s="110"/>
      <c r="M1355" s="111"/>
      <c r="P1355" s="2"/>
      <c r="Q1355" s="3"/>
      <c r="R1355" s="113"/>
    </row>
    <row r="1356" spans="6:18" s="104" customFormat="1" x14ac:dyDescent="0.25">
      <c r="F1356" s="109"/>
      <c r="G1356" s="109"/>
      <c r="H1356" s="109"/>
      <c r="I1356" s="110"/>
      <c r="J1356" s="110"/>
      <c r="M1356" s="111"/>
      <c r="P1356" s="2"/>
      <c r="Q1356" s="3"/>
      <c r="R1356" s="113"/>
    </row>
    <row r="1357" spans="6:18" s="104" customFormat="1" x14ac:dyDescent="0.25">
      <c r="F1357" s="109"/>
      <c r="G1357" s="109"/>
      <c r="H1357" s="109"/>
      <c r="I1357" s="110"/>
      <c r="J1357" s="110"/>
      <c r="M1357" s="111"/>
      <c r="P1357" s="2"/>
      <c r="Q1357" s="3"/>
      <c r="R1357" s="113"/>
    </row>
    <row r="1358" spans="6:18" s="104" customFormat="1" x14ac:dyDescent="0.25">
      <c r="F1358" s="109"/>
      <c r="G1358" s="109"/>
      <c r="H1358" s="109"/>
      <c r="I1358" s="110"/>
      <c r="J1358" s="110"/>
      <c r="M1358" s="111"/>
      <c r="P1358" s="2"/>
      <c r="Q1358" s="3"/>
      <c r="R1358" s="113"/>
    </row>
    <row r="1359" spans="6:18" s="104" customFormat="1" x14ac:dyDescent="0.25">
      <c r="F1359" s="109"/>
      <c r="G1359" s="109"/>
      <c r="H1359" s="109"/>
      <c r="I1359" s="110"/>
      <c r="J1359" s="110"/>
      <c r="M1359" s="111"/>
      <c r="P1359" s="2"/>
      <c r="Q1359" s="3"/>
      <c r="R1359" s="113"/>
    </row>
    <row r="1360" spans="6:18" s="104" customFormat="1" x14ac:dyDescent="0.25">
      <c r="F1360" s="109"/>
      <c r="G1360" s="109"/>
      <c r="H1360" s="109"/>
      <c r="I1360" s="110"/>
      <c r="J1360" s="110"/>
      <c r="M1360" s="111"/>
      <c r="P1360" s="2"/>
      <c r="Q1360" s="3"/>
      <c r="R1360" s="113"/>
    </row>
    <row r="1361" spans="6:18" s="104" customFormat="1" x14ac:dyDescent="0.25">
      <c r="F1361" s="109"/>
      <c r="G1361" s="109"/>
      <c r="H1361" s="109"/>
      <c r="I1361" s="110"/>
      <c r="J1361" s="110"/>
      <c r="M1361" s="111"/>
      <c r="P1361" s="2"/>
      <c r="Q1361" s="3"/>
      <c r="R1361" s="113"/>
    </row>
    <row r="1362" spans="6:18" s="104" customFormat="1" x14ac:dyDescent="0.25">
      <c r="F1362" s="109"/>
      <c r="G1362" s="109"/>
      <c r="H1362" s="109"/>
      <c r="I1362" s="110"/>
      <c r="J1362" s="110"/>
      <c r="M1362" s="111"/>
      <c r="P1362" s="2"/>
      <c r="Q1362" s="3"/>
      <c r="R1362" s="113"/>
    </row>
    <row r="1363" spans="6:18" s="104" customFormat="1" x14ac:dyDescent="0.25">
      <c r="F1363" s="109"/>
      <c r="G1363" s="109"/>
      <c r="H1363" s="109"/>
      <c r="I1363" s="110"/>
      <c r="J1363" s="110"/>
      <c r="M1363" s="111"/>
      <c r="P1363" s="2"/>
      <c r="Q1363" s="3"/>
      <c r="R1363" s="113"/>
    </row>
    <row r="1364" spans="6:18" s="104" customFormat="1" x14ac:dyDescent="0.25">
      <c r="F1364" s="109"/>
      <c r="G1364" s="109"/>
      <c r="H1364" s="109"/>
      <c r="I1364" s="110"/>
      <c r="J1364" s="110"/>
      <c r="M1364" s="111"/>
      <c r="P1364" s="2"/>
      <c r="Q1364" s="3"/>
      <c r="R1364" s="113"/>
    </row>
    <row r="1365" spans="6:18" s="104" customFormat="1" x14ac:dyDescent="0.25">
      <c r="F1365" s="109"/>
      <c r="G1365" s="109"/>
      <c r="H1365" s="109"/>
      <c r="I1365" s="110"/>
      <c r="J1365" s="110"/>
      <c r="M1365" s="111"/>
      <c r="P1365" s="2"/>
      <c r="Q1365" s="3"/>
      <c r="R1365" s="113"/>
    </row>
    <row r="1366" spans="6:18" s="104" customFormat="1" x14ac:dyDescent="0.25">
      <c r="F1366" s="109"/>
      <c r="G1366" s="109"/>
      <c r="H1366" s="109"/>
      <c r="I1366" s="110"/>
      <c r="J1366" s="110"/>
      <c r="M1366" s="111"/>
      <c r="P1366" s="2"/>
      <c r="Q1366" s="3"/>
      <c r="R1366" s="113"/>
    </row>
    <row r="1367" spans="6:18" s="104" customFormat="1" x14ac:dyDescent="0.25">
      <c r="F1367" s="109"/>
      <c r="G1367" s="109"/>
      <c r="H1367" s="109"/>
      <c r="I1367" s="110"/>
      <c r="J1367" s="110"/>
      <c r="M1367" s="111"/>
      <c r="P1367" s="2"/>
      <c r="Q1367" s="3"/>
      <c r="R1367" s="113"/>
    </row>
    <row r="1368" spans="6:18" s="104" customFormat="1" x14ac:dyDescent="0.25">
      <c r="F1368" s="109"/>
      <c r="G1368" s="109"/>
      <c r="H1368" s="109"/>
      <c r="I1368" s="110"/>
      <c r="J1368" s="110"/>
      <c r="M1368" s="111"/>
      <c r="P1368" s="2"/>
      <c r="Q1368" s="3"/>
      <c r="R1368" s="113"/>
    </row>
    <row r="1369" spans="6:18" s="104" customFormat="1" x14ac:dyDescent="0.25">
      <c r="F1369" s="109"/>
      <c r="G1369" s="109"/>
      <c r="H1369" s="109"/>
      <c r="I1369" s="110"/>
      <c r="J1369" s="110"/>
      <c r="M1369" s="111"/>
      <c r="P1369" s="2"/>
      <c r="Q1369" s="3"/>
      <c r="R1369" s="113"/>
    </row>
    <row r="1370" spans="6:18" s="104" customFormat="1" x14ac:dyDescent="0.25">
      <c r="F1370" s="109"/>
      <c r="G1370" s="109"/>
      <c r="H1370" s="109"/>
      <c r="I1370" s="110"/>
      <c r="J1370" s="110"/>
      <c r="M1370" s="111"/>
      <c r="P1370" s="2"/>
      <c r="Q1370" s="3"/>
      <c r="R1370" s="113"/>
    </row>
    <row r="1371" spans="6:18" s="104" customFormat="1" x14ac:dyDescent="0.25">
      <c r="F1371" s="109"/>
      <c r="G1371" s="109"/>
      <c r="H1371" s="109"/>
      <c r="I1371" s="110"/>
      <c r="J1371" s="110"/>
      <c r="M1371" s="111"/>
      <c r="P1371" s="2"/>
      <c r="Q1371" s="3"/>
      <c r="R1371" s="113"/>
    </row>
    <row r="1372" spans="6:18" s="104" customFormat="1" x14ac:dyDescent="0.25">
      <c r="F1372" s="109"/>
      <c r="G1372" s="109"/>
      <c r="H1372" s="109"/>
      <c r="I1372" s="110"/>
      <c r="J1372" s="110"/>
      <c r="M1372" s="111"/>
      <c r="P1372" s="2"/>
      <c r="Q1372" s="3"/>
      <c r="R1372" s="113"/>
    </row>
    <row r="1373" spans="6:18" s="104" customFormat="1" x14ac:dyDescent="0.25">
      <c r="F1373" s="109"/>
      <c r="G1373" s="109"/>
      <c r="H1373" s="109"/>
      <c r="I1373" s="110"/>
      <c r="J1373" s="110"/>
      <c r="M1373" s="111"/>
      <c r="P1373" s="2"/>
      <c r="Q1373" s="3"/>
      <c r="R1373" s="113"/>
    </row>
    <row r="1374" spans="6:18" s="104" customFormat="1" x14ac:dyDescent="0.25">
      <c r="F1374" s="109"/>
      <c r="G1374" s="109"/>
      <c r="H1374" s="109"/>
      <c r="I1374" s="110"/>
      <c r="J1374" s="110"/>
      <c r="M1374" s="111"/>
      <c r="P1374" s="2"/>
      <c r="Q1374" s="3"/>
      <c r="R1374" s="113"/>
    </row>
    <row r="1375" spans="6:18" s="104" customFormat="1" x14ac:dyDescent="0.25">
      <c r="F1375" s="109"/>
      <c r="G1375" s="109"/>
      <c r="H1375" s="109"/>
      <c r="I1375" s="110"/>
      <c r="J1375" s="110"/>
      <c r="M1375" s="111"/>
      <c r="P1375" s="2"/>
      <c r="Q1375" s="3"/>
      <c r="R1375" s="113"/>
    </row>
    <row r="1376" spans="6:18" s="104" customFormat="1" x14ac:dyDescent="0.25">
      <c r="F1376" s="109"/>
      <c r="G1376" s="109"/>
      <c r="H1376" s="109"/>
      <c r="I1376" s="110"/>
      <c r="J1376" s="110"/>
      <c r="M1376" s="111"/>
      <c r="P1376" s="2"/>
      <c r="Q1376" s="3"/>
      <c r="R1376" s="113"/>
    </row>
    <row r="1377" spans="6:18" s="104" customFormat="1" x14ac:dyDescent="0.25">
      <c r="F1377" s="109"/>
      <c r="G1377" s="109"/>
      <c r="H1377" s="109"/>
      <c r="I1377" s="110"/>
      <c r="J1377" s="110"/>
      <c r="M1377" s="111"/>
      <c r="P1377" s="2"/>
      <c r="Q1377" s="3"/>
      <c r="R1377" s="113"/>
    </row>
    <row r="1378" spans="6:18" s="104" customFormat="1" x14ac:dyDescent="0.25">
      <c r="F1378" s="109"/>
      <c r="G1378" s="109"/>
      <c r="H1378" s="109"/>
      <c r="I1378" s="110"/>
      <c r="J1378" s="110"/>
      <c r="M1378" s="111"/>
      <c r="P1378" s="2"/>
      <c r="Q1378" s="3"/>
      <c r="R1378" s="113"/>
    </row>
    <row r="1379" spans="6:18" s="104" customFormat="1" x14ac:dyDescent="0.25">
      <c r="F1379" s="109"/>
      <c r="G1379" s="109"/>
      <c r="H1379" s="109"/>
      <c r="I1379" s="110"/>
      <c r="J1379" s="110"/>
      <c r="M1379" s="111"/>
      <c r="P1379" s="2"/>
      <c r="Q1379" s="3"/>
      <c r="R1379" s="113"/>
    </row>
    <row r="1380" spans="6:18" s="104" customFormat="1" x14ac:dyDescent="0.25">
      <c r="F1380" s="109"/>
      <c r="G1380" s="109"/>
      <c r="H1380" s="109"/>
      <c r="I1380" s="110"/>
      <c r="J1380" s="110"/>
      <c r="M1380" s="111"/>
      <c r="P1380" s="2"/>
      <c r="Q1380" s="3"/>
      <c r="R1380" s="113"/>
    </row>
    <row r="1381" spans="6:18" s="104" customFormat="1" x14ac:dyDescent="0.25">
      <c r="F1381" s="109"/>
      <c r="G1381" s="109"/>
      <c r="H1381" s="109"/>
      <c r="I1381" s="110"/>
      <c r="J1381" s="110"/>
      <c r="M1381" s="111"/>
      <c r="P1381" s="2"/>
      <c r="Q1381" s="3"/>
      <c r="R1381" s="113"/>
    </row>
    <row r="1382" spans="6:18" s="104" customFormat="1" x14ac:dyDescent="0.25">
      <c r="F1382" s="109"/>
      <c r="G1382" s="109"/>
      <c r="H1382" s="109"/>
      <c r="I1382" s="110"/>
      <c r="J1382" s="110"/>
      <c r="M1382" s="111"/>
      <c r="P1382" s="2"/>
      <c r="Q1382" s="3"/>
      <c r="R1382" s="113"/>
    </row>
    <row r="1383" spans="6:18" s="104" customFormat="1" x14ac:dyDescent="0.25">
      <c r="F1383" s="109"/>
      <c r="G1383" s="109"/>
      <c r="H1383" s="109"/>
      <c r="I1383" s="110"/>
      <c r="J1383" s="110"/>
      <c r="M1383" s="111"/>
      <c r="P1383" s="2"/>
      <c r="Q1383" s="3"/>
      <c r="R1383" s="113"/>
    </row>
    <row r="1384" spans="6:18" s="104" customFormat="1" x14ac:dyDescent="0.25">
      <c r="F1384" s="109"/>
      <c r="G1384" s="109"/>
      <c r="H1384" s="109"/>
      <c r="I1384" s="110"/>
      <c r="J1384" s="110"/>
      <c r="M1384" s="111"/>
      <c r="P1384" s="2"/>
      <c r="Q1384" s="3"/>
      <c r="R1384" s="113"/>
    </row>
    <row r="1385" spans="6:18" s="104" customFormat="1" x14ac:dyDescent="0.25">
      <c r="F1385" s="109"/>
      <c r="G1385" s="109"/>
      <c r="H1385" s="109"/>
      <c r="I1385" s="110"/>
      <c r="J1385" s="110"/>
      <c r="M1385" s="111"/>
      <c r="P1385" s="2"/>
      <c r="Q1385" s="3"/>
      <c r="R1385" s="113"/>
    </row>
    <row r="1386" spans="6:18" s="104" customFormat="1" x14ac:dyDescent="0.25">
      <c r="F1386" s="109"/>
      <c r="G1386" s="109"/>
      <c r="H1386" s="109"/>
      <c r="I1386" s="110"/>
      <c r="J1386" s="110"/>
      <c r="M1386" s="111"/>
      <c r="P1386" s="2"/>
      <c r="Q1386" s="3"/>
      <c r="R1386" s="113"/>
    </row>
    <row r="1387" spans="6:18" s="104" customFormat="1" x14ac:dyDescent="0.25">
      <c r="F1387" s="109"/>
      <c r="G1387" s="109"/>
      <c r="H1387" s="109"/>
      <c r="I1387" s="110"/>
      <c r="J1387" s="110"/>
      <c r="M1387" s="111"/>
      <c r="P1387" s="2"/>
      <c r="Q1387" s="3"/>
      <c r="R1387" s="113"/>
    </row>
    <row r="1388" spans="6:18" s="104" customFormat="1" x14ac:dyDescent="0.25">
      <c r="F1388" s="109"/>
      <c r="G1388" s="109"/>
      <c r="H1388" s="109"/>
      <c r="I1388" s="110"/>
      <c r="J1388" s="110"/>
      <c r="M1388" s="111"/>
      <c r="P1388" s="2"/>
      <c r="Q1388" s="3"/>
      <c r="R1388" s="113"/>
    </row>
    <row r="1389" spans="6:18" s="104" customFormat="1" x14ac:dyDescent="0.25">
      <c r="F1389" s="109"/>
      <c r="G1389" s="109"/>
      <c r="H1389" s="109"/>
      <c r="I1389" s="110"/>
      <c r="J1389" s="110"/>
      <c r="M1389" s="111"/>
      <c r="P1389" s="2"/>
      <c r="Q1389" s="3"/>
      <c r="R1389" s="113"/>
    </row>
    <row r="1390" spans="6:18" s="104" customFormat="1" x14ac:dyDescent="0.25">
      <c r="F1390" s="109"/>
      <c r="G1390" s="109"/>
      <c r="H1390" s="109"/>
      <c r="I1390" s="110"/>
      <c r="J1390" s="110"/>
      <c r="M1390" s="111"/>
      <c r="P1390" s="2"/>
      <c r="Q1390" s="3"/>
      <c r="R1390" s="113"/>
    </row>
    <row r="1391" spans="6:18" s="104" customFormat="1" x14ac:dyDescent="0.25">
      <c r="F1391" s="109"/>
      <c r="G1391" s="109"/>
      <c r="H1391" s="109"/>
      <c r="I1391" s="110"/>
      <c r="J1391" s="110"/>
      <c r="M1391" s="111"/>
      <c r="P1391" s="2"/>
      <c r="Q1391" s="3"/>
      <c r="R1391" s="113"/>
    </row>
    <row r="1392" spans="6:18" s="104" customFormat="1" x14ac:dyDescent="0.25">
      <c r="F1392" s="109"/>
      <c r="G1392" s="109"/>
      <c r="H1392" s="109"/>
      <c r="I1392" s="110"/>
      <c r="J1392" s="110"/>
      <c r="M1392" s="111"/>
      <c r="P1392" s="2"/>
      <c r="Q1392" s="3"/>
      <c r="R1392" s="113"/>
    </row>
    <row r="1393" spans="6:18" s="104" customFormat="1" x14ac:dyDescent="0.25">
      <c r="F1393" s="109"/>
      <c r="G1393" s="109"/>
      <c r="H1393" s="109"/>
      <c r="I1393" s="110"/>
      <c r="J1393" s="110"/>
      <c r="M1393" s="111"/>
      <c r="P1393" s="2"/>
      <c r="Q1393" s="3"/>
      <c r="R1393" s="113"/>
    </row>
    <row r="1394" spans="6:18" s="104" customFormat="1" x14ac:dyDescent="0.25">
      <c r="F1394" s="109"/>
      <c r="G1394" s="109"/>
      <c r="H1394" s="109"/>
      <c r="I1394" s="110"/>
      <c r="J1394" s="110"/>
      <c r="M1394" s="111"/>
      <c r="P1394" s="2"/>
      <c r="Q1394" s="3"/>
      <c r="R1394" s="113"/>
    </row>
    <row r="1395" spans="6:18" s="104" customFormat="1" x14ac:dyDescent="0.25">
      <c r="F1395" s="109"/>
      <c r="G1395" s="109"/>
      <c r="H1395" s="109"/>
      <c r="I1395" s="110"/>
      <c r="J1395" s="110"/>
      <c r="M1395" s="111"/>
      <c r="P1395" s="2"/>
      <c r="Q1395" s="3"/>
      <c r="R1395" s="113"/>
    </row>
    <row r="1396" spans="6:18" s="104" customFormat="1" x14ac:dyDescent="0.25">
      <c r="F1396" s="109"/>
      <c r="G1396" s="109"/>
      <c r="H1396" s="109"/>
      <c r="I1396" s="110"/>
      <c r="J1396" s="110"/>
      <c r="M1396" s="111"/>
      <c r="P1396" s="2"/>
      <c r="Q1396" s="3"/>
      <c r="R1396" s="113"/>
    </row>
    <row r="1397" spans="6:18" s="104" customFormat="1" x14ac:dyDescent="0.25">
      <c r="F1397" s="109"/>
      <c r="G1397" s="109"/>
      <c r="H1397" s="109"/>
      <c r="I1397" s="110"/>
      <c r="J1397" s="110"/>
      <c r="M1397" s="111"/>
      <c r="P1397" s="2"/>
      <c r="Q1397" s="3"/>
      <c r="R1397" s="113"/>
    </row>
    <row r="1398" spans="6:18" s="104" customFormat="1" x14ac:dyDescent="0.25">
      <c r="F1398" s="109"/>
      <c r="G1398" s="109"/>
      <c r="H1398" s="109"/>
      <c r="I1398" s="110"/>
      <c r="J1398" s="110"/>
      <c r="M1398" s="111"/>
      <c r="P1398" s="2"/>
      <c r="Q1398" s="3"/>
      <c r="R1398" s="113"/>
    </row>
    <row r="1399" spans="6:18" s="104" customFormat="1" x14ac:dyDescent="0.25">
      <c r="F1399" s="109"/>
      <c r="G1399" s="109"/>
      <c r="H1399" s="109"/>
      <c r="I1399" s="110"/>
      <c r="J1399" s="110"/>
      <c r="M1399" s="111"/>
      <c r="P1399" s="2"/>
      <c r="Q1399" s="3"/>
      <c r="R1399" s="113"/>
    </row>
    <row r="1400" spans="6:18" s="104" customFormat="1" x14ac:dyDescent="0.25">
      <c r="F1400" s="109"/>
      <c r="G1400" s="109"/>
      <c r="H1400" s="109"/>
      <c r="I1400" s="110"/>
      <c r="J1400" s="110"/>
      <c r="M1400" s="111"/>
      <c r="P1400" s="2"/>
      <c r="Q1400" s="3"/>
      <c r="R1400" s="113"/>
    </row>
    <row r="1401" spans="6:18" s="104" customFormat="1" x14ac:dyDescent="0.25">
      <c r="F1401" s="109"/>
      <c r="G1401" s="109"/>
      <c r="H1401" s="109"/>
      <c r="I1401" s="110"/>
      <c r="J1401" s="110"/>
      <c r="M1401" s="111"/>
      <c r="P1401" s="2"/>
      <c r="Q1401" s="3"/>
      <c r="R1401" s="113"/>
    </row>
    <row r="1402" spans="6:18" s="104" customFormat="1" x14ac:dyDescent="0.25">
      <c r="F1402" s="109"/>
      <c r="G1402" s="109"/>
      <c r="H1402" s="109"/>
      <c r="I1402" s="110"/>
      <c r="J1402" s="110"/>
      <c r="M1402" s="111"/>
      <c r="P1402" s="2"/>
      <c r="Q1402" s="3"/>
      <c r="R1402" s="113"/>
    </row>
    <row r="1403" spans="6:18" s="104" customFormat="1" x14ac:dyDescent="0.25">
      <c r="F1403" s="109"/>
      <c r="G1403" s="109"/>
      <c r="H1403" s="109"/>
      <c r="I1403" s="110"/>
      <c r="J1403" s="110"/>
      <c r="M1403" s="111"/>
      <c r="P1403" s="2"/>
      <c r="Q1403" s="3"/>
      <c r="R1403" s="113"/>
    </row>
    <row r="1404" spans="6:18" s="104" customFormat="1" x14ac:dyDescent="0.25">
      <c r="F1404" s="109"/>
      <c r="G1404" s="109"/>
      <c r="H1404" s="109"/>
      <c r="I1404" s="110"/>
      <c r="J1404" s="110"/>
      <c r="M1404" s="111"/>
      <c r="P1404" s="2"/>
      <c r="Q1404" s="3"/>
      <c r="R1404" s="113"/>
    </row>
    <row r="1405" spans="6:18" s="104" customFormat="1" x14ac:dyDescent="0.25">
      <c r="F1405" s="109"/>
      <c r="G1405" s="109"/>
      <c r="H1405" s="109"/>
      <c r="I1405" s="110"/>
      <c r="J1405" s="110"/>
      <c r="M1405" s="111"/>
      <c r="P1405" s="2"/>
      <c r="Q1405" s="3"/>
      <c r="R1405" s="113"/>
    </row>
    <row r="1406" spans="6:18" s="104" customFormat="1" x14ac:dyDescent="0.25">
      <c r="F1406" s="109"/>
      <c r="G1406" s="109"/>
      <c r="H1406" s="109"/>
      <c r="I1406" s="110"/>
      <c r="J1406" s="110"/>
      <c r="M1406" s="111"/>
      <c r="P1406" s="2"/>
      <c r="Q1406" s="3"/>
      <c r="R1406" s="113"/>
    </row>
    <row r="1407" spans="6:18" s="104" customFormat="1" x14ac:dyDescent="0.25">
      <c r="F1407" s="109"/>
      <c r="G1407" s="109"/>
      <c r="H1407" s="109"/>
      <c r="I1407" s="110"/>
      <c r="J1407" s="110"/>
      <c r="M1407" s="111"/>
      <c r="P1407" s="2"/>
      <c r="Q1407" s="3"/>
      <c r="R1407" s="113"/>
    </row>
    <row r="1408" spans="6:18" s="104" customFormat="1" x14ac:dyDescent="0.25">
      <c r="F1408" s="109"/>
      <c r="G1408" s="109"/>
      <c r="H1408" s="109"/>
      <c r="I1408" s="110"/>
      <c r="J1408" s="110"/>
      <c r="M1408" s="111"/>
      <c r="P1408" s="2"/>
      <c r="Q1408" s="3"/>
      <c r="R1408" s="113"/>
    </row>
    <row r="1409" spans="6:18" s="104" customFormat="1" x14ac:dyDescent="0.25">
      <c r="F1409" s="109"/>
      <c r="G1409" s="109"/>
      <c r="H1409" s="109"/>
      <c r="I1409" s="110"/>
      <c r="J1409" s="110"/>
      <c r="M1409" s="111"/>
      <c r="P1409" s="2"/>
      <c r="Q1409" s="3"/>
      <c r="R1409" s="113"/>
    </row>
    <row r="1410" spans="6:18" s="104" customFormat="1" x14ac:dyDescent="0.25">
      <c r="F1410" s="109"/>
      <c r="G1410" s="109"/>
      <c r="H1410" s="109"/>
      <c r="I1410" s="110"/>
      <c r="J1410" s="110"/>
      <c r="M1410" s="111"/>
      <c r="P1410" s="2"/>
      <c r="Q1410" s="3"/>
      <c r="R1410" s="113"/>
    </row>
    <row r="1411" spans="6:18" s="104" customFormat="1" x14ac:dyDescent="0.25">
      <c r="F1411" s="109"/>
      <c r="G1411" s="109"/>
      <c r="H1411" s="109"/>
      <c r="I1411" s="110"/>
      <c r="J1411" s="110"/>
      <c r="M1411" s="111"/>
      <c r="P1411" s="2"/>
      <c r="Q1411" s="3"/>
      <c r="R1411" s="113"/>
    </row>
    <row r="1412" spans="6:18" s="104" customFormat="1" x14ac:dyDescent="0.25">
      <c r="F1412" s="109"/>
      <c r="G1412" s="109"/>
      <c r="H1412" s="109"/>
      <c r="I1412" s="110"/>
      <c r="J1412" s="110"/>
      <c r="M1412" s="111"/>
      <c r="P1412" s="2"/>
      <c r="Q1412" s="3"/>
      <c r="R1412" s="113"/>
    </row>
    <row r="1413" spans="6:18" s="104" customFormat="1" x14ac:dyDescent="0.25">
      <c r="F1413" s="109"/>
      <c r="G1413" s="109"/>
      <c r="H1413" s="109"/>
      <c r="I1413" s="110"/>
      <c r="J1413" s="110"/>
      <c r="M1413" s="111"/>
      <c r="P1413" s="2"/>
      <c r="Q1413" s="3"/>
      <c r="R1413" s="113"/>
    </row>
    <row r="1414" spans="6:18" s="104" customFormat="1" x14ac:dyDescent="0.25">
      <c r="F1414" s="109"/>
      <c r="G1414" s="109"/>
      <c r="H1414" s="109"/>
      <c r="I1414" s="110"/>
      <c r="J1414" s="110"/>
      <c r="M1414" s="111"/>
      <c r="P1414" s="2"/>
      <c r="Q1414" s="3"/>
      <c r="R1414" s="113"/>
    </row>
    <row r="1415" spans="6:18" s="104" customFormat="1" x14ac:dyDescent="0.25">
      <c r="F1415" s="109"/>
      <c r="G1415" s="109"/>
      <c r="H1415" s="109"/>
      <c r="I1415" s="110"/>
      <c r="J1415" s="110"/>
      <c r="M1415" s="111"/>
      <c r="P1415" s="2"/>
      <c r="Q1415" s="3"/>
      <c r="R1415" s="113"/>
    </row>
    <row r="1416" spans="6:18" s="104" customFormat="1" x14ac:dyDescent="0.25">
      <c r="F1416" s="109"/>
      <c r="G1416" s="109"/>
      <c r="H1416" s="109"/>
      <c r="I1416" s="110"/>
      <c r="J1416" s="110"/>
      <c r="M1416" s="111"/>
      <c r="P1416" s="2"/>
      <c r="Q1416" s="3"/>
      <c r="R1416" s="113"/>
    </row>
    <row r="1417" spans="6:18" s="104" customFormat="1" x14ac:dyDescent="0.25">
      <c r="F1417" s="109"/>
      <c r="G1417" s="109"/>
      <c r="H1417" s="109"/>
      <c r="I1417" s="110"/>
      <c r="J1417" s="110"/>
      <c r="M1417" s="111"/>
      <c r="P1417" s="2"/>
      <c r="Q1417" s="3"/>
      <c r="R1417" s="113"/>
    </row>
    <row r="1418" spans="6:18" s="104" customFormat="1" x14ac:dyDescent="0.25">
      <c r="F1418" s="109"/>
      <c r="G1418" s="109"/>
      <c r="H1418" s="109"/>
      <c r="I1418" s="110"/>
      <c r="J1418" s="110"/>
      <c r="M1418" s="111"/>
      <c r="P1418" s="2"/>
      <c r="Q1418" s="3"/>
      <c r="R1418" s="113"/>
    </row>
    <row r="1419" spans="6:18" s="104" customFormat="1" x14ac:dyDescent="0.25">
      <c r="F1419" s="109"/>
      <c r="G1419" s="109"/>
      <c r="H1419" s="109"/>
      <c r="I1419" s="110"/>
      <c r="J1419" s="110"/>
      <c r="M1419" s="111"/>
      <c r="P1419" s="2"/>
      <c r="Q1419" s="3"/>
      <c r="R1419" s="113"/>
    </row>
    <row r="1420" spans="6:18" s="104" customFormat="1" x14ac:dyDescent="0.25">
      <c r="F1420" s="109"/>
      <c r="G1420" s="109"/>
      <c r="H1420" s="109"/>
      <c r="I1420" s="110"/>
      <c r="J1420" s="110"/>
      <c r="M1420" s="111"/>
      <c r="P1420" s="2"/>
      <c r="Q1420" s="3"/>
      <c r="R1420" s="113"/>
    </row>
    <row r="1421" spans="6:18" s="104" customFormat="1" x14ac:dyDescent="0.25">
      <c r="F1421" s="109"/>
      <c r="G1421" s="109"/>
      <c r="H1421" s="109"/>
      <c r="I1421" s="110"/>
      <c r="J1421" s="110"/>
      <c r="M1421" s="111"/>
      <c r="P1421" s="2"/>
      <c r="Q1421" s="3"/>
      <c r="R1421" s="113"/>
    </row>
    <row r="1422" spans="6:18" s="104" customFormat="1" x14ac:dyDescent="0.25">
      <c r="F1422" s="109"/>
      <c r="G1422" s="109"/>
      <c r="H1422" s="109"/>
      <c r="I1422" s="110"/>
      <c r="J1422" s="110"/>
      <c r="M1422" s="111"/>
      <c r="P1422" s="2"/>
      <c r="Q1422" s="3"/>
      <c r="R1422" s="113"/>
    </row>
    <row r="1423" spans="6:18" s="104" customFormat="1" x14ac:dyDescent="0.25">
      <c r="F1423" s="109"/>
      <c r="G1423" s="109"/>
      <c r="H1423" s="109"/>
      <c r="I1423" s="110"/>
      <c r="J1423" s="110"/>
      <c r="M1423" s="111"/>
      <c r="P1423" s="2"/>
      <c r="Q1423" s="3"/>
      <c r="R1423" s="113"/>
    </row>
    <row r="1424" spans="6:18" s="104" customFormat="1" x14ac:dyDescent="0.25">
      <c r="F1424" s="109"/>
      <c r="G1424" s="109"/>
      <c r="H1424" s="109"/>
      <c r="I1424" s="110"/>
      <c r="J1424" s="110"/>
      <c r="M1424" s="111"/>
      <c r="P1424" s="2"/>
      <c r="Q1424" s="3"/>
      <c r="R1424" s="113"/>
    </row>
    <row r="1425" spans="6:18" s="104" customFormat="1" x14ac:dyDescent="0.25">
      <c r="F1425" s="109"/>
      <c r="G1425" s="109"/>
      <c r="H1425" s="109"/>
      <c r="I1425" s="110"/>
      <c r="J1425" s="110"/>
      <c r="M1425" s="111"/>
      <c r="P1425" s="2"/>
      <c r="Q1425" s="3"/>
      <c r="R1425" s="113"/>
    </row>
    <row r="1426" spans="6:18" s="104" customFormat="1" x14ac:dyDescent="0.25">
      <c r="F1426" s="109"/>
      <c r="G1426" s="109"/>
      <c r="H1426" s="109"/>
      <c r="I1426" s="110"/>
      <c r="J1426" s="110"/>
      <c r="M1426" s="111"/>
      <c r="P1426" s="2"/>
      <c r="Q1426" s="3"/>
      <c r="R1426" s="113"/>
    </row>
    <row r="1427" spans="6:18" s="104" customFormat="1" x14ac:dyDescent="0.25">
      <c r="F1427" s="109"/>
      <c r="G1427" s="109"/>
      <c r="H1427" s="109"/>
      <c r="I1427" s="110"/>
      <c r="J1427" s="110"/>
      <c r="M1427" s="111"/>
      <c r="P1427" s="2"/>
      <c r="Q1427" s="3"/>
      <c r="R1427" s="113"/>
    </row>
    <row r="1428" spans="6:18" s="104" customFormat="1" x14ac:dyDescent="0.25">
      <c r="F1428" s="109"/>
      <c r="G1428" s="109"/>
      <c r="H1428" s="109"/>
      <c r="I1428" s="110"/>
      <c r="J1428" s="110"/>
      <c r="M1428" s="111"/>
      <c r="P1428" s="2"/>
      <c r="Q1428" s="3"/>
      <c r="R1428" s="113"/>
    </row>
    <row r="1429" spans="6:18" s="104" customFormat="1" x14ac:dyDescent="0.25">
      <c r="F1429" s="109"/>
      <c r="G1429" s="109"/>
      <c r="H1429" s="109"/>
      <c r="I1429" s="110"/>
      <c r="J1429" s="110"/>
      <c r="M1429" s="111"/>
      <c r="P1429" s="2"/>
      <c r="Q1429" s="3"/>
      <c r="R1429" s="113"/>
    </row>
    <row r="1430" spans="6:18" s="104" customFormat="1" x14ac:dyDescent="0.25">
      <c r="F1430" s="109"/>
      <c r="G1430" s="109"/>
      <c r="H1430" s="109"/>
      <c r="I1430" s="110"/>
      <c r="J1430" s="110"/>
      <c r="M1430" s="111"/>
      <c r="P1430" s="2"/>
      <c r="Q1430" s="3"/>
      <c r="R1430" s="113"/>
    </row>
    <row r="1431" spans="6:18" s="104" customFormat="1" x14ac:dyDescent="0.25">
      <c r="F1431" s="109"/>
      <c r="G1431" s="109"/>
      <c r="H1431" s="109"/>
      <c r="I1431" s="110"/>
      <c r="J1431" s="110"/>
      <c r="M1431" s="111"/>
      <c r="P1431" s="2"/>
      <c r="Q1431" s="3"/>
      <c r="R1431" s="113"/>
    </row>
    <row r="1432" spans="6:18" s="104" customFormat="1" x14ac:dyDescent="0.25">
      <c r="F1432" s="109"/>
      <c r="G1432" s="109"/>
      <c r="H1432" s="109"/>
      <c r="I1432" s="110"/>
      <c r="J1432" s="110"/>
      <c r="M1432" s="111"/>
      <c r="P1432" s="2"/>
      <c r="Q1432" s="3"/>
      <c r="R1432" s="113"/>
    </row>
    <row r="1433" spans="6:18" s="104" customFormat="1" x14ac:dyDescent="0.25">
      <c r="F1433" s="109"/>
      <c r="G1433" s="109"/>
      <c r="H1433" s="109"/>
      <c r="I1433" s="110"/>
      <c r="J1433" s="110"/>
      <c r="M1433" s="111"/>
      <c r="P1433" s="2"/>
      <c r="Q1433" s="3"/>
      <c r="R1433" s="113"/>
    </row>
    <row r="1434" spans="6:18" s="104" customFormat="1" x14ac:dyDescent="0.25">
      <c r="F1434" s="109"/>
      <c r="G1434" s="109"/>
      <c r="H1434" s="109"/>
      <c r="I1434" s="110"/>
      <c r="J1434" s="110"/>
      <c r="M1434" s="111"/>
      <c r="P1434" s="2"/>
      <c r="Q1434" s="3"/>
      <c r="R1434" s="113"/>
    </row>
    <row r="1435" spans="6:18" s="104" customFormat="1" x14ac:dyDescent="0.25">
      <c r="F1435" s="109"/>
      <c r="G1435" s="109"/>
      <c r="H1435" s="109"/>
      <c r="I1435" s="110"/>
      <c r="J1435" s="110"/>
      <c r="M1435" s="111"/>
      <c r="P1435" s="2"/>
      <c r="Q1435" s="3"/>
      <c r="R1435" s="113"/>
    </row>
    <row r="1436" spans="6:18" s="104" customFormat="1" x14ac:dyDescent="0.25">
      <c r="F1436" s="109"/>
      <c r="G1436" s="109"/>
      <c r="H1436" s="109"/>
      <c r="I1436" s="110"/>
      <c r="J1436" s="110"/>
      <c r="M1436" s="111"/>
      <c r="P1436" s="2"/>
      <c r="Q1436" s="3"/>
      <c r="R1436" s="113"/>
    </row>
    <row r="1437" spans="6:18" s="104" customFormat="1" x14ac:dyDescent="0.25">
      <c r="F1437" s="109"/>
      <c r="G1437" s="109"/>
      <c r="H1437" s="109"/>
      <c r="I1437" s="110"/>
      <c r="J1437" s="110"/>
      <c r="M1437" s="111"/>
      <c r="P1437" s="2"/>
      <c r="Q1437" s="3"/>
      <c r="R1437" s="113"/>
    </row>
    <row r="1438" spans="6:18" s="104" customFormat="1" x14ac:dyDescent="0.25">
      <c r="F1438" s="109"/>
      <c r="G1438" s="109"/>
      <c r="H1438" s="109"/>
      <c r="I1438" s="110"/>
      <c r="J1438" s="110"/>
      <c r="M1438" s="111"/>
      <c r="P1438" s="2"/>
      <c r="Q1438" s="3"/>
      <c r="R1438" s="113"/>
    </row>
    <row r="1439" spans="6:18" s="104" customFormat="1" x14ac:dyDescent="0.25">
      <c r="F1439" s="109"/>
      <c r="G1439" s="109"/>
      <c r="H1439" s="109"/>
      <c r="I1439" s="110"/>
      <c r="J1439" s="110"/>
      <c r="M1439" s="111"/>
      <c r="P1439" s="2"/>
      <c r="Q1439" s="3"/>
      <c r="R1439" s="113"/>
    </row>
    <row r="1440" spans="6:18" s="104" customFormat="1" x14ac:dyDescent="0.25">
      <c r="F1440" s="109"/>
      <c r="G1440" s="109"/>
      <c r="H1440" s="109"/>
      <c r="I1440" s="110"/>
      <c r="J1440" s="110"/>
      <c r="M1440" s="111"/>
      <c r="P1440" s="2"/>
      <c r="Q1440" s="3"/>
      <c r="R1440" s="113"/>
    </row>
    <row r="1441" spans="6:18" s="104" customFormat="1" x14ac:dyDescent="0.25">
      <c r="F1441" s="109"/>
      <c r="G1441" s="109"/>
      <c r="H1441" s="109"/>
      <c r="I1441" s="110"/>
      <c r="J1441" s="110"/>
      <c r="M1441" s="111"/>
      <c r="P1441" s="2"/>
      <c r="Q1441" s="3"/>
      <c r="R1441" s="113"/>
    </row>
    <row r="1442" spans="6:18" s="104" customFormat="1" x14ac:dyDescent="0.25">
      <c r="F1442" s="109"/>
      <c r="G1442" s="109"/>
      <c r="H1442" s="109"/>
      <c r="I1442" s="110"/>
      <c r="J1442" s="110"/>
      <c r="M1442" s="111"/>
      <c r="P1442" s="2"/>
      <c r="Q1442" s="3"/>
      <c r="R1442" s="113"/>
    </row>
    <row r="1443" spans="6:18" s="104" customFormat="1" x14ac:dyDescent="0.25">
      <c r="F1443" s="109"/>
      <c r="G1443" s="109"/>
      <c r="H1443" s="109"/>
      <c r="I1443" s="110"/>
      <c r="J1443" s="110"/>
      <c r="M1443" s="111"/>
      <c r="P1443" s="2"/>
      <c r="Q1443" s="3"/>
      <c r="R1443" s="113"/>
    </row>
    <row r="1444" spans="6:18" s="104" customFormat="1" x14ac:dyDescent="0.25">
      <c r="F1444" s="109"/>
      <c r="G1444" s="109"/>
      <c r="H1444" s="109"/>
      <c r="I1444" s="110"/>
      <c r="J1444" s="110"/>
      <c r="M1444" s="111"/>
      <c r="P1444" s="2"/>
      <c r="Q1444" s="3"/>
      <c r="R1444" s="113"/>
    </row>
    <row r="1445" spans="6:18" s="104" customFormat="1" x14ac:dyDescent="0.25">
      <c r="F1445" s="109"/>
      <c r="G1445" s="109"/>
      <c r="H1445" s="109"/>
      <c r="I1445" s="110"/>
      <c r="J1445" s="110"/>
      <c r="M1445" s="111"/>
      <c r="P1445" s="2"/>
      <c r="Q1445" s="3"/>
      <c r="R1445" s="113"/>
    </row>
    <row r="1446" spans="6:18" s="104" customFormat="1" x14ac:dyDescent="0.25">
      <c r="F1446" s="109"/>
      <c r="G1446" s="109"/>
      <c r="H1446" s="109"/>
      <c r="I1446" s="110"/>
      <c r="J1446" s="110"/>
      <c r="M1446" s="111"/>
      <c r="P1446" s="2"/>
      <c r="Q1446" s="3"/>
      <c r="R1446" s="113"/>
    </row>
    <row r="1447" spans="6:18" s="104" customFormat="1" x14ac:dyDescent="0.25">
      <c r="F1447" s="109"/>
      <c r="G1447" s="109"/>
      <c r="H1447" s="109"/>
      <c r="I1447" s="110"/>
      <c r="J1447" s="110"/>
      <c r="M1447" s="111"/>
      <c r="P1447" s="2"/>
      <c r="Q1447" s="3"/>
      <c r="R1447" s="113"/>
    </row>
    <row r="1448" spans="6:18" s="104" customFormat="1" x14ac:dyDescent="0.25">
      <c r="F1448" s="109"/>
      <c r="G1448" s="109"/>
      <c r="H1448" s="109"/>
      <c r="I1448" s="110"/>
      <c r="J1448" s="110"/>
      <c r="M1448" s="111"/>
      <c r="P1448" s="2"/>
      <c r="Q1448" s="3"/>
      <c r="R1448" s="113"/>
    </row>
    <row r="1449" spans="6:18" s="104" customFormat="1" x14ac:dyDescent="0.25">
      <c r="F1449" s="109"/>
      <c r="G1449" s="109"/>
      <c r="H1449" s="109"/>
      <c r="I1449" s="110"/>
      <c r="J1449" s="110"/>
      <c r="M1449" s="111"/>
      <c r="P1449" s="2"/>
      <c r="Q1449" s="3"/>
      <c r="R1449" s="113"/>
    </row>
    <row r="1450" spans="6:18" s="104" customFormat="1" x14ac:dyDescent="0.25">
      <c r="F1450" s="109"/>
      <c r="G1450" s="109"/>
      <c r="H1450" s="109"/>
      <c r="I1450" s="110"/>
      <c r="J1450" s="110"/>
      <c r="M1450" s="111"/>
      <c r="P1450" s="2"/>
      <c r="Q1450" s="3"/>
      <c r="R1450" s="113"/>
    </row>
    <row r="1451" spans="6:18" s="104" customFormat="1" x14ac:dyDescent="0.25">
      <c r="F1451" s="109"/>
      <c r="G1451" s="109"/>
      <c r="H1451" s="109"/>
      <c r="I1451" s="110"/>
      <c r="J1451" s="110"/>
      <c r="M1451" s="111"/>
      <c r="P1451" s="2"/>
      <c r="Q1451" s="3"/>
      <c r="R1451" s="113"/>
    </row>
    <row r="1452" spans="6:18" s="104" customFormat="1" x14ac:dyDescent="0.25">
      <c r="F1452" s="109"/>
      <c r="G1452" s="109"/>
      <c r="H1452" s="109"/>
      <c r="I1452" s="110"/>
      <c r="J1452" s="110"/>
      <c r="M1452" s="111"/>
      <c r="P1452" s="2"/>
      <c r="Q1452" s="3"/>
      <c r="R1452" s="113"/>
    </row>
    <row r="1453" spans="6:18" s="104" customFormat="1" x14ac:dyDescent="0.25">
      <c r="F1453" s="109"/>
      <c r="G1453" s="109"/>
      <c r="H1453" s="109"/>
      <c r="I1453" s="110"/>
      <c r="J1453" s="110"/>
      <c r="M1453" s="111"/>
      <c r="P1453" s="2"/>
      <c r="Q1453" s="3"/>
      <c r="R1453" s="113"/>
    </row>
    <row r="1454" spans="6:18" s="104" customFormat="1" x14ac:dyDescent="0.25">
      <c r="F1454" s="109"/>
      <c r="G1454" s="109"/>
      <c r="H1454" s="109"/>
      <c r="I1454" s="110"/>
      <c r="J1454" s="110"/>
      <c r="M1454" s="111"/>
      <c r="P1454" s="2"/>
      <c r="Q1454" s="3"/>
      <c r="R1454" s="113"/>
    </row>
    <row r="1455" spans="6:18" s="104" customFormat="1" x14ac:dyDescent="0.25">
      <c r="F1455" s="109"/>
      <c r="G1455" s="109"/>
      <c r="H1455" s="109"/>
      <c r="I1455" s="110"/>
      <c r="J1455" s="110"/>
      <c r="M1455" s="111"/>
      <c r="P1455" s="2"/>
      <c r="Q1455" s="3"/>
      <c r="R1455" s="113"/>
    </row>
    <row r="1456" spans="6:18" s="104" customFormat="1" x14ac:dyDescent="0.25">
      <c r="F1456" s="109"/>
      <c r="G1456" s="109"/>
      <c r="H1456" s="109"/>
      <c r="I1456" s="110"/>
      <c r="J1456" s="110"/>
      <c r="M1456" s="111"/>
      <c r="P1456" s="2"/>
      <c r="Q1456" s="3"/>
      <c r="R1456" s="113"/>
    </row>
    <row r="1457" spans="6:18" s="104" customFormat="1" x14ac:dyDescent="0.25">
      <c r="F1457" s="109"/>
      <c r="G1457" s="109"/>
      <c r="H1457" s="109"/>
      <c r="I1457" s="110"/>
      <c r="J1457" s="110"/>
      <c r="M1457" s="111"/>
      <c r="P1457" s="2"/>
      <c r="Q1457" s="3"/>
      <c r="R1457" s="113"/>
    </row>
    <row r="1458" spans="6:18" s="104" customFormat="1" x14ac:dyDescent="0.25">
      <c r="F1458" s="109"/>
      <c r="G1458" s="109"/>
      <c r="H1458" s="109"/>
      <c r="I1458" s="110"/>
      <c r="J1458" s="110"/>
      <c r="M1458" s="111"/>
      <c r="P1458" s="2"/>
      <c r="Q1458" s="3"/>
      <c r="R1458" s="113"/>
    </row>
    <row r="1459" spans="6:18" s="104" customFormat="1" x14ac:dyDescent="0.25">
      <c r="F1459" s="109"/>
      <c r="G1459" s="109"/>
      <c r="H1459" s="109"/>
      <c r="I1459" s="110"/>
      <c r="J1459" s="110"/>
      <c r="M1459" s="111"/>
      <c r="P1459" s="2"/>
      <c r="Q1459" s="3"/>
      <c r="R1459" s="113"/>
    </row>
    <row r="1460" spans="6:18" s="104" customFormat="1" x14ac:dyDescent="0.25">
      <c r="F1460" s="109"/>
      <c r="G1460" s="109"/>
      <c r="H1460" s="109"/>
      <c r="I1460" s="110"/>
      <c r="J1460" s="110"/>
      <c r="M1460" s="111"/>
      <c r="P1460" s="2"/>
      <c r="Q1460" s="3"/>
      <c r="R1460" s="113"/>
    </row>
    <row r="1461" spans="6:18" s="104" customFormat="1" x14ac:dyDescent="0.25">
      <c r="F1461" s="109"/>
      <c r="G1461" s="109"/>
      <c r="H1461" s="109"/>
      <c r="I1461" s="110"/>
      <c r="J1461" s="110"/>
      <c r="M1461" s="111"/>
      <c r="P1461" s="2"/>
      <c r="Q1461" s="3"/>
      <c r="R1461" s="113"/>
    </row>
    <row r="1462" spans="6:18" s="104" customFormat="1" x14ac:dyDescent="0.25">
      <c r="F1462" s="109"/>
      <c r="G1462" s="109"/>
      <c r="H1462" s="109"/>
      <c r="I1462" s="110"/>
      <c r="J1462" s="110"/>
      <c r="M1462" s="111"/>
      <c r="P1462" s="2"/>
      <c r="Q1462" s="3"/>
      <c r="R1462" s="113"/>
    </row>
    <row r="1463" spans="6:18" s="104" customFormat="1" x14ac:dyDescent="0.25">
      <c r="F1463" s="109"/>
      <c r="G1463" s="109"/>
      <c r="H1463" s="109"/>
      <c r="I1463" s="110"/>
      <c r="J1463" s="110"/>
      <c r="M1463" s="111"/>
      <c r="P1463" s="2"/>
      <c r="Q1463" s="3"/>
      <c r="R1463" s="113"/>
    </row>
    <row r="1464" spans="6:18" s="104" customFormat="1" x14ac:dyDescent="0.25">
      <c r="F1464" s="109"/>
      <c r="G1464" s="109"/>
      <c r="H1464" s="109"/>
      <c r="I1464" s="110"/>
      <c r="J1464" s="110"/>
      <c r="M1464" s="111"/>
      <c r="P1464" s="2"/>
      <c r="Q1464" s="3"/>
      <c r="R1464" s="113"/>
    </row>
    <row r="1465" spans="6:18" s="104" customFormat="1" x14ac:dyDescent="0.25">
      <c r="F1465" s="109"/>
      <c r="G1465" s="109"/>
      <c r="H1465" s="109"/>
      <c r="I1465" s="110"/>
      <c r="J1465" s="110"/>
      <c r="M1465" s="111"/>
      <c r="P1465" s="2"/>
      <c r="Q1465" s="3"/>
      <c r="R1465" s="113"/>
    </row>
    <row r="1466" spans="6:18" s="104" customFormat="1" x14ac:dyDescent="0.25">
      <c r="F1466" s="109"/>
      <c r="G1466" s="109"/>
      <c r="H1466" s="109"/>
      <c r="I1466" s="110"/>
      <c r="J1466" s="110"/>
      <c r="M1466" s="111"/>
      <c r="P1466" s="2"/>
      <c r="Q1466" s="3"/>
      <c r="R1466" s="113"/>
    </row>
    <row r="1467" spans="6:18" s="104" customFormat="1" x14ac:dyDescent="0.25">
      <c r="F1467" s="109"/>
      <c r="G1467" s="109"/>
      <c r="H1467" s="109"/>
      <c r="I1467" s="110"/>
      <c r="J1467" s="110"/>
      <c r="M1467" s="111"/>
      <c r="P1467" s="2"/>
      <c r="Q1467" s="3"/>
      <c r="R1467" s="113"/>
    </row>
    <row r="1468" spans="6:18" s="104" customFormat="1" x14ac:dyDescent="0.25">
      <c r="F1468" s="109"/>
      <c r="G1468" s="109"/>
      <c r="H1468" s="109"/>
      <c r="I1468" s="110"/>
      <c r="J1468" s="110"/>
      <c r="M1468" s="111"/>
      <c r="P1468" s="2"/>
      <c r="Q1468" s="3"/>
      <c r="R1468" s="113"/>
    </row>
    <row r="1469" spans="6:18" s="104" customFormat="1" x14ac:dyDescent="0.25">
      <c r="F1469" s="109"/>
      <c r="G1469" s="109"/>
      <c r="H1469" s="109"/>
      <c r="I1469" s="110"/>
      <c r="J1469" s="110"/>
      <c r="M1469" s="111"/>
      <c r="P1469" s="2"/>
      <c r="Q1469" s="3"/>
      <c r="R1469" s="113"/>
    </row>
    <row r="1470" spans="6:18" s="104" customFormat="1" x14ac:dyDescent="0.25">
      <c r="F1470" s="109"/>
      <c r="G1470" s="109"/>
      <c r="H1470" s="109"/>
      <c r="I1470" s="110"/>
      <c r="J1470" s="110"/>
      <c r="M1470" s="111"/>
      <c r="P1470" s="2"/>
      <c r="Q1470" s="3"/>
      <c r="R1470" s="113"/>
    </row>
    <row r="1471" spans="6:18" s="104" customFormat="1" x14ac:dyDescent="0.25">
      <c r="F1471" s="109"/>
      <c r="G1471" s="109"/>
      <c r="H1471" s="109"/>
      <c r="I1471" s="110"/>
      <c r="J1471" s="110"/>
      <c r="M1471" s="111"/>
      <c r="P1471" s="2"/>
      <c r="Q1471" s="3"/>
      <c r="R1471" s="113"/>
    </row>
    <row r="1472" spans="6:18" s="104" customFormat="1" x14ac:dyDescent="0.25">
      <c r="F1472" s="109"/>
      <c r="G1472" s="109"/>
      <c r="H1472" s="109"/>
      <c r="I1472" s="110"/>
      <c r="J1472" s="110"/>
      <c r="M1472" s="111"/>
      <c r="P1472" s="2"/>
      <c r="Q1472" s="3"/>
      <c r="R1472" s="113"/>
    </row>
    <row r="1473" spans="6:18" s="104" customFormat="1" x14ac:dyDescent="0.25">
      <c r="F1473" s="109"/>
      <c r="G1473" s="109"/>
      <c r="H1473" s="109"/>
      <c r="I1473" s="110"/>
      <c r="J1473" s="110"/>
      <c r="M1473" s="111"/>
      <c r="P1473" s="2"/>
      <c r="Q1473" s="3"/>
      <c r="R1473" s="113"/>
    </row>
    <row r="1474" spans="6:18" s="104" customFormat="1" x14ac:dyDescent="0.25">
      <c r="F1474" s="109"/>
      <c r="G1474" s="109"/>
      <c r="H1474" s="109"/>
      <c r="I1474" s="110"/>
      <c r="J1474" s="110"/>
      <c r="M1474" s="111"/>
      <c r="P1474" s="2"/>
      <c r="Q1474" s="3"/>
      <c r="R1474" s="113"/>
    </row>
    <row r="1475" spans="6:18" s="104" customFormat="1" x14ac:dyDescent="0.25">
      <c r="F1475" s="109"/>
      <c r="G1475" s="109"/>
      <c r="H1475" s="109"/>
      <c r="I1475" s="110"/>
      <c r="J1475" s="110"/>
      <c r="M1475" s="111"/>
      <c r="P1475" s="2"/>
      <c r="Q1475" s="3"/>
      <c r="R1475" s="113"/>
    </row>
    <row r="1476" spans="6:18" s="104" customFormat="1" x14ac:dyDescent="0.25">
      <c r="F1476" s="109"/>
      <c r="G1476" s="109"/>
      <c r="H1476" s="109"/>
      <c r="I1476" s="110"/>
      <c r="J1476" s="110"/>
      <c r="M1476" s="111"/>
      <c r="P1476" s="2"/>
      <c r="Q1476" s="3"/>
      <c r="R1476" s="113"/>
    </row>
    <row r="1477" spans="6:18" s="104" customFormat="1" x14ac:dyDescent="0.25">
      <c r="F1477" s="109"/>
      <c r="G1477" s="109"/>
      <c r="H1477" s="109"/>
      <c r="I1477" s="110"/>
      <c r="J1477" s="110"/>
      <c r="M1477" s="111"/>
      <c r="P1477" s="2"/>
      <c r="Q1477" s="3"/>
      <c r="R1477" s="113"/>
    </row>
    <row r="1478" spans="6:18" s="104" customFormat="1" x14ac:dyDescent="0.25">
      <c r="F1478" s="109"/>
      <c r="G1478" s="109"/>
      <c r="H1478" s="109"/>
      <c r="I1478" s="110"/>
      <c r="J1478" s="110"/>
      <c r="M1478" s="111"/>
      <c r="P1478" s="2"/>
      <c r="Q1478" s="3"/>
      <c r="R1478" s="113"/>
    </row>
    <row r="1479" spans="6:18" s="104" customFormat="1" x14ac:dyDescent="0.25">
      <c r="F1479" s="109"/>
      <c r="G1479" s="109"/>
      <c r="H1479" s="109"/>
      <c r="I1479" s="110"/>
      <c r="J1479" s="110"/>
      <c r="M1479" s="111"/>
      <c r="P1479" s="2"/>
      <c r="Q1479" s="3"/>
      <c r="R1479" s="113"/>
    </row>
    <row r="1480" spans="6:18" s="104" customFormat="1" x14ac:dyDescent="0.25">
      <c r="F1480" s="109"/>
      <c r="G1480" s="109"/>
      <c r="H1480" s="109"/>
      <c r="I1480" s="110"/>
      <c r="J1480" s="110"/>
      <c r="M1480" s="111"/>
      <c r="P1480" s="2"/>
      <c r="Q1480" s="3"/>
      <c r="R1480" s="113"/>
    </row>
    <row r="1481" spans="6:18" s="104" customFormat="1" x14ac:dyDescent="0.25">
      <c r="F1481" s="109"/>
      <c r="G1481" s="109"/>
      <c r="H1481" s="109"/>
      <c r="I1481" s="110"/>
      <c r="J1481" s="110"/>
      <c r="M1481" s="111"/>
      <c r="P1481" s="2"/>
      <c r="Q1481" s="3"/>
      <c r="R1481" s="113"/>
    </row>
    <row r="1482" spans="6:18" s="104" customFormat="1" x14ac:dyDescent="0.25">
      <c r="F1482" s="109"/>
      <c r="G1482" s="109"/>
      <c r="H1482" s="109"/>
      <c r="I1482" s="110"/>
      <c r="J1482" s="110"/>
      <c r="M1482" s="111"/>
      <c r="P1482" s="2"/>
      <c r="Q1482" s="3"/>
      <c r="R1482" s="113"/>
    </row>
    <row r="1483" spans="6:18" s="104" customFormat="1" x14ac:dyDescent="0.25">
      <c r="F1483" s="109"/>
      <c r="G1483" s="109"/>
      <c r="H1483" s="109"/>
      <c r="I1483" s="110"/>
      <c r="J1483" s="110"/>
      <c r="M1483" s="111"/>
      <c r="P1483" s="2"/>
      <c r="Q1483" s="3"/>
      <c r="R1483" s="113"/>
    </row>
    <row r="1484" spans="6:18" s="104" customFormat="1" x14ac:dyDescent="0.25">
      <c r="F1484" s="109"/>
      <c r="G1484" s="109"/>
      <c r="H1484" s="109"/>
      <c r="I1484" s="110"/>
      <c r="J1484" s="110"/>
      <c r="M1484" s="111"/>
      <c r="P1484" s="2"/>
      <c r="Q1484" s="3"/>
      <c r="R1484" s="113"/>
    </row>
    <row r="1485" spans="6:18" s="104" customFormat="1" x14ac:dyDescent="0.25">
      <c r="F1485" s="109"/>
      <c r="G1485" s="109"/>
      <c r="H1485" s="109"/>
      <c r="I1485" s="110"/>
      <c r="J1485" s="110"/>
      <c r="M1485" s="111"/>
      <c r="P1485" s="2"/>
      <c r="Q1485" s="3"/>
      <c r="R1485" s="113"/>
    </row>
    <row r="1486" spans="6:18" s="104" customFormat="1" x14ac:dyDescent="0.25">
      <c r="F1486" s="109"/>
      <c r="G1486" s="109"/>
      <c r="H1486" s="109"/>
      <c r="I1486" s="110"/>
      <c r="J1486" s="110"/>
      <c r="M1486" s="111"/>
      <c r="P1486" s="2"/>
      <c r="Q1486" s="3"/>
      <c r="R1486" s="113"/>
    </row>
    <row r="1487" spans="6:18" s="104" customFormat="1" x14ac:dyDescent="0.25">
      <c r="F1487" s="109"/>
      <c r="G1487" s="109"/>
      <c r="H1487" s="109"/>
      <c r="I1487" s="110"/>
      <c r="J1487" s="110"/>
      <c r="M1487" s="111"/>
      <c r="P1487" s="2"/>
      <c r="Q1487" s="3"/>
      <c r="R1487" s="113"/>
    </row>
    <row r="1488" spans="6:18" s="104" customFormat="1" x14ac:dyDescent="0.25">
      <c r="F1488" s="109"/>
      <c r="G1488" s="109"/>
      <c r="H1488" s="109"/>
      <c r="I1488" s="110"/>
      <c r="J1488" s="110"/>
      <c r="M1488" s="111"/>
      <c r="P1488" s="2"/>
      <c r="Q1488" s="3"/>
      <c r="R1488" s="113"/>
    </row>
    <row r="1489" spans="6:18" s="104" customFormat="1" x14ac:dyDescent="0.25">
      <c r="F1489" s="109"/>
      <c r="G1489" s="109"/>
      <c r="H1489" s="109"/>
      <c r="I1489" s="110"/>
      <c r="J1489" s="110"/>
      <c r="M1489" s="111"/>
      <c r="P1489" s="2"/>
      <c r="Q1489" s="3"/>
      <c r="R1489" s="113"/>
    </row>
    <row r="1490" spans="6:18" s="104" customFormat="1" x14ac:dyDescent="0.25">
      <c r="F1490" s="109"/>
      <c r="G1490" s="109"/>
      <c r="H1490" s="109"/>
      <c r="I1490" s="110"/>
      <c r="J1490" s="110"/>
      <c r="M1490" s="111"/>
      <c r="P1490" s="2"/>
      <c r="Q1490" s="3"/>
      <c r="R1490" s="113"/>
    </row>
    <row r="1491" spans="6:18" s="104" customFormat="1" x14ac:dyDescent="0.25">
      <c r="F1491" s="109"/>
      <c r="G1491" s="109"/>
      <c r="H1491" s="109"/>
      <c r="I1491" s="110"/>
      <c r="J1491" s="110"/>
      <c r="M1491" s="111"/>
      <c r="P1491" s="2"/>
      <c r="Q1491" s="3"/>
      <c r="R1491" s="113"/>
    </row>
    <row r="1492" spans="6:18" s="104" customFormat="1" x14ac:dyDescent="0.25">
      <c r="F1492" s="109"/>
      <c r="G1492" s="109"/>
      <c r="H1492" s="109"/>
      <c r="I1492" s="110"/>
      <c r="J1492" s="110"/>
      <c r="M1492" s="111"/>
      <c r="P1492" s="2"/>
      <c r="Q1492" s="3"/>
      <c r="R1492" s="113"/>
    </row>
    <row r="1493" spans="6:18" s="104" customFormat="1" x14ac:dyDescent="0.25">
      <c r="F1493" s="109"/>
      <c r="G1493" s="109"/>
      <c r="H1493" s="109"/>
      <c r="I1493" s="110"/>
      <c r="J1493" s="110"/>
      <c r="M1493" s="111"/>
      <c r="P1493" s="2"/>
      <c r="Q1493" s="3"/>
      <c r="R1493" s="113"/>
    </row>
    <row r="1494" spans="6:18" s="104" customFormat="1" x14ac:dyDescent="0.25">
      <c r="F1494" s="109"/>
      <c r="G1494" s="109"/>
      <c r="H1494" s="109"/>
      <c r="I1494" s="110"/>
      <c r="J1494" s="110"/>
      <c r="M1494" s="111"/>
      <c r="P1494" s="2"/>
      <c r="Q1494" s="3"/>
      <c r="R1494" s="113"/>
    </row>
    <row r="1495" spans="6:18" s="104" customFormat="1" x14ac:dyDescent="0.25">
      <c r="F1495" s="109"/>
      <c r="G1495" s="109"/>
      <c r="H1495" s="109"/>
      <c r="I1495" s="110"/>
      <c r="J1495" s="110"/>
      <c r="M1495" s="111"/>
      <c r="P1495" s="2"/>
      <c r="Q1495" s="3"/>
      <c r="R1495" s="113"/>
    </row>
    <row r="1496" spans="6:18" s="104" customFormat="1" x14ac:dyDescent="0.25">
      <c r="F1496" s="109"/>
      <c r="G1496" s="109"/>
      <c r="H1496" s="109"/>
      <c r="I1496" s="110"/>
      <c r="J1496" s="110"/>
      <c r="M1496" s="111"/>
      <c r="P1496" s="2"/>
      <c r="Q1496" s="3"/>
      <c r="R1496" s="113"/>
    </row>
    <row r="1497" spans="6:18" s="104" customFormat="1" x14ac:dyDescent="0.25">
      <c r="F1497" s="109"/>
      <c r="G1497" s="109"/>
      <c r="H1497" s="109"/>
      <c r="I1497" s="110"/>
      <c r="J1497" s="110"/>
      <c r="M1497" s="111"/>
      <c r="P1497" s="2"/>
      <c r="Q1497" s="3"/>
      <c r="R1497" s="113"/>
    </row>
    <row r="1498" spans="6:18" s="104" customFormat="1" x14ac:dyDescent="0.25">
      <c r="F1498" s="109"/>
      <c r="G1498" s="109"/>
      <c r="H1498" s="109"/>
      <c r="I1498" s="110"/>
      <c r="J1498" s="110"/>
      <c r="M1498" s="111"/>
      <c r="P1498" s="2"/>
      <c r="Q1498" s="3"/>
      <c r="R1498" s="113"/>
    </row>
    <row r="1499" spans="6:18" s="104" customFormat="1" x14ac:dyDescent="0.25">
      <c r="F1499" s="109"/>
      <c r="G1499" s="109"/>
      <c r="H1499" s="109"/>
      <c r="I1499" s="110"/>
      <c r="J1499" s="110"/>
      <c r="M1499" s="111"/>
      <c r="P1499" s="2"/>
      <c r="Q1499" s="3"/>
      <c r="R1499" s="113"/>
    </row>
    <row r="1500" spans="6:18" s="104" customFormat="1" x14ac:dyDescent="0.25">
      <c r="F1500" s="109"/>
      <c r="G1500" s="109"/>
      <c r="H1500" s="109"/>
      <c r="I1500" s="110"/>
      <c r="J1500" s="110"/>
      <c r="M1500" s="111"/>
      <c r="P1500" s="2"/>
      <c r="Q1500" s="3"/>
      <c r="R1500" s="113"/>
    </row>
    <row r="1501" spans="6:18" s="104" customFormat="1" x14ac:dyDescent="0.25">
      <c r="F1501" s="109"/>
      <c r="G1501" s="109"/>
      <c r="H1501" s="109"/>
      <c r="I1501" s="110"/>
      <c r="J1501" s="110"/>
      <c r="M1501" s="111"/>
      <c r="P1501" s="2"/>
      <c r="Q1501" s="3"/>
      <c r="R1501" s="113"/>
    </row>
    <row r="1502" spans="6:18" s="104" customFormat="1" x14ac:dyDescent="0.25">
      <c r="F1502" s="109"/>
      <c r="G1502" s="109"/>
      <c r="H1502" s="109"/>
      <c r="I1502" s="110"/>
      <c r="J1502" s="110"/>
      <c r="M1502" s="111"/>
      <c r="P1502" s="2"/>
      <c r="Q1502" s="3"/>
      <c r="R1502" s="113"/>
    </row>
    <row r="1503" spans="6:18" s="104" customFormat="1" x14ac:dyDescent="0.25">
      <c r="F1503" s="109"/>
      <c r="G1503" s="109"/>
      <c r="H1503" s="109"/>
      <c r="I1503" s="110"/>
      <c r="J1503" s="110"/>
      <c r="M1503" s="111"/>
      <c r="P1503" s="2"/>
      <c r="Q1503" s="3"/>
      <c r="R1503" s="113"/>
    </row>
    <row r="1504" spans="6:18" s="104" customFormat="1" x14ac:dyDescent="0.25">
      <c r="F1504" s="109"/>
      <c r="G1504" s="109"/>
      <c r="H1504" s="109"/>
      <c r="I1504" s="110"/>
      <c r="J1504" s="110"/>
      <c r="M1504" s="111"/>
      <c r="P1504" s="2"/>
      <c r="Q1504" s="3"/>
      <c r="R1504" s="113"/>
    </row>
    <row r="1505" spans="6:18" s="104" customFormat="1" x14ac:dyDescent="0.25">
      <c r="F1505" s="109"/>
      <c r="G1505" s="109"/>
      <c r="H1505" s="109"/>
      <c r="I1505" s="110"/>
      <c r="J1505" s="110"/>
      <c r="M1505" s="111"/>
      <c r="P1505" s="2"/>
      <c r="Q1505" s="3"/>
      <c r="R1505" s="113"/>
    </row>
    <row r="1506" spans="6:18" s="104" customFormat="1" x14ac:dyDescent="0.25">
      <c r="F1506" s="109"/>
      <c r="G1506" s="109"/>
      <c r="H1506" s="109"/>
      <c r="I1506" s="110"/>
      <c r="J1506" s="110"/>
      <c r="M1506" s="111"/>
      <c r="P1506" s="2"/>
      <c r="Q1506" s="3"/>
      <c r="R1506" s="113"/>
    </row>
    <row r="1507" spans="6:18" s="104" customFormat="1" x14ac:dyDescent="0.25">
      <c r="F1507" s="109"/>
      <c r="G1507" s="109"/>
      <c r="H1507" s="109"/>
      <c r="I1507" s="110"/>
      <c r="J1507" s="110"/>
      <c r="M1507" s="111"/>
      <c r="P1507" s="2"/>
      <c r="Q1507" s="3"/>
      <c r="R1507" s="113"/>
    </row>
    <row r="1508" spans="6:18" s="104" customFormat="1" x14ac:dyDescent="0.25">
      <c r="F1508" s="109"/>
      <c r="G1508" s="109"/>
      <c r="H1508" s="109"/>
      <c r="I1508" s="110"/>
      <c r="J1508" s="110"/>
      <c r="M1508" s="111"/>
      <c r="P1508" s="2"/>
      <c r="Q1508" s="3"/>
      <c r="R1508" s="113"/>
    </row>
    <row r="1509" spans="6:18" s="104" customFormat="1" x14ac:dyDescent="0.25">
      <c r="F1509" s="109"/>
      <c r="G1509" s="109"/>
      <c r="H1509" s="109"/>
      <c r="I1509" s="110"/>
      <c r="J1509" s="110"/>
      <c r="M1509" s="111"/>
      <c r="P1509" s="2"/>
      <c r="Q1509" s="3"/>
      <c r="R1509" s="113"/>
    </row>
    <row r="1510" spans="6:18" s="104" customFormat="1" x14ac:dyDescent="0.25">
      <c r="F1510" s="109"/>
      <c r="G1510" s="109"/>
      <c r="H1510" s="109"/>
      <c r="I1510" s="110"/>
      <c r="J1510" s="110"/>
      <c r="M1510" s="111"/>
      <c r="P1510" s="2"/>
      <c r="Q1510" s="3"/>
      <c r="R1510" s="113"/>
    </row>
    <row r="1511" spans="6:18" s="104" customFormat="1" x14ac:dyDescent="0.25">
      <c r="F1511" s="109"/>
      <c r="G1511" s="109"/>
      <c r="H1511" s="109"/>
      <c r="I1511" s="110"/>
      <c r="J1511" s="110"/>
      <c r="M1511" s="111"/>
      <c r="P1511" s="2"/>
      <c r="Q1511" s="3"/>
      <c r="R1511" s="113"/>
    </row>
    <row r="1512" spans="6:18" s="104" customFormat="1" x14ac:dyDescent="0.25">
      <c r="F1512" s="109"/>
      <c r="G1512" s="109"/>
      <c r="H1512" s="109"/>
      <c r="I1512" s="110"/>
      <c r="J1512" s="110"/>
      <c r="M1512" s="111"/>
      <c r="P1512" s="2"/>
      <c r="Q1512" s="3"/>
      <c r="R1512" s="113"/>
    </row>
    <row r="1513" spans="6:18" s="104" customFormat="1" x14ac:dyDescent="0.25">
      <c r="F1513" s="109"/>
      <c r="G1513" s="109"/>
      <c r="H1513" s="109"/>
      <c r="I1513" s="110"/>
      <c r="J1513" s="110"/>
      <c r="M1513" s="111"/>
      <c r="P1513" s="2"/>
      <c r="Q1513" s="3"/>
      <c r="R1513" s="113"/>
    </row>
    <row r="1514" spans="6:18" s="104" customFormat="1" x14ac:dyDescent="0.25">
      <c r="F1514" s="109"/>
      <c r="G1514" s="109"/>
      <c r="H1514" s="109"/>
      <c r="I1514" s="110"/>
      <c r="J1514" s="110"/>
      <c r="M1514" s="111"/>
      <c r="P1514" s="2"/>
      <c r="Q1514" s="3"/>
      <c r="R1514" s="113"/>
    </row>
    <row r="1515" spans="6:18" s="104" customFormat="1" x14ac:dyDescent="0.25">
      <c r="F1515" s="109"/>
      <c r="G1515" s="109"/>
      <c r="H1515" s="109"/>
      <c r="I1515" s="110"/>
      <c r="J1515" s="110"/>
      <c r="M1515" s="111"/>
      <c r="P1515" s="2"/>
      <c r="Q1515" s="3"/>
      <c r="R1515" s="113"/>
    </row>
    <row r="1516" spans="6:18" s="104" customFormat="1" x14ac:dyDescent="0.25">
      <c r="F1516" s="109"/>
      <c r="G1516" s="109"/>
      <c r="H1516" s="109"/>
      <c r="I1516" s="110"/>
      <c r="J1516" s="110"/>
      <c r="M1516" s="111"/>
      <c r="P1516" s="2"/>
      <c r="Q1516" s="3"/>
      <c r="R1516" s="113"/>
    </row>
    <row r="1517" spans="6:18" s="104" customFormat="1" x14ac:dyDescent="0.25">
      <c r="F1517" s="109"/>
      <c r="G1517" s="109"/>
      <c r="H1517" s="109"/>
      <c r="I1517" s="110"/>
      <c r="J1517" s="110"/>
      <c r="M1517" s="111"/>
      <c r="P1517" s="2"/>
      <c r="Q1517" s="3"/>
      <c r="R1517" s="113"/>
    </row>
    <row r="1518" spans="6:18" s="104" customFormat="1" x14ac:dyDescent="0.25">
      <c r="F1518" s="109"/>
      <c r="G1518" s="109"/>
      <c r="H1518" s="109"/>
      <c r="I1518" s="110"/>
      <c r="J1518" s="110"/>
      <c r="M1518" s="111"/>
      <c r="P1518" s="2"/>
      <c r="Q1518" s="3"/>
      <c r="R1518" s="113"/>
    </row>
    <row r="1519" spans="6:18" s="104" customFormat="1" x14ac:dyDescent="0.25">
      <c r="F1519" s="109"/>
      <c r="G1519" s="109"/>
      <c r="H1519" s="109"/>
      <c r="I1519" s="110"/>
      <c r="J1519" s="110"/>
      <c r="M1519" s="111"/>
      <c r="P1519" s="2"/>
      <c r="Q1519" s="3"/>
      <c r="R1519" s="113"/>
    </row>
    <row r="1520" spans="6:18" s="104" customFormat="1" x14ac:dyDescent="0.25">
      <c r="F1520" s="109"/>
      <c r="G1520" s="109"/>
      <c r="H1520" s="109"/>
      <c r="I1520" s="110"/>
      <c r="J1520" s="110"/>
      <c r="M1520" s="111"/>
      <c r="P1520" s="2"/>
      <c r="Q1520" s="3"/>
      <c r="R1520" s="113"/>
    </row>
    <row r="1521" spans="6:18" s="104" customFormat="1" x14ac:dyDescent="0.25">
      <c r="F1521" s="109"/>
      <c r="G1521" s="109"/>
      <c r="H1521" s="109"/>
      <c r="I1521" s="110"/>
      <c r="J1521" s="110"/>
      <c r="M1521" s="111"/>
      <c r="P1521" s="2"/>
      <c r="Q1521" s="3"/>
      <c r="R1521" s="113"/>
    </row>
    <row r="1522" spans="6:18" s="104" customFormat="1" x14ac:dyDescent="0.25">
      <c r="F1522" s="109"/>
      <c r="G1522" s="109"/>
      <c r="H1522" s="109"/>
      <c r="I1522" s="110"/>
      <c r="J1522" s="110"/>
      <c r="M1522" s="111"/>
      <c r="P1522" s="2"/>
      <c r="Q1522" s="3"/>
      <c r="R1522" s="113"/>
    </row>
    <row r="1523" spans="6:18" s="104" customFormat="1" x14ac:dyDescent="0.25">
      <c r="F1523" s="109"/>
      <c r="G1523" s="109"/>
      <c r="H1523" s="109"/>
      <c r="I1523" s="110"/>
      <c r="J1523" s="110"/>
      <c r="M1523" s="111"/>
      <c r="P1523" s="2"/>
      <c r="Q1523" s="3"/>
      <c r="R1523" s="113"/>
    </row>
    <row r="1524" spans="6:18" s="104" customFormat="1" x14ac:dyDescent="0.25">
      <c r="F1524" s="109"/>
      <c r="G1524" s="109"/>
      <c r="H1524" s="109"/>
      <c r="I1524" s="110"/>
      <c r="J1524" s="110"/>
      <c r="M1524" s="111"/>
      <c r="P1524" s="2"/>
      <c r="Q1524" s="3"/>
      <c r="R1524" s="113"/>
    </row>
    <row r="1525" spans="6:18" s="104" customFormat="1" x14ac:dyDescent="0.25">
      <c r="F1525" s="109"/>
      <c r="G1525" s="109"/>
      <c r="H1525" s="109"/>
      <c r="I1525" s="110"/>
      <c r="J1525" s="110"/>
      <c r="M1525" s="111"/>
      <c r="P1525" s="2"/>
      <c r="Q1525" s="3"/>
      <c r="R1525" s="113"/>
    </row>
    <row r="1526" spans="6:18" s="104" customFormat="1" x14ac:dyDescent="0.25">
      <c r="F1526" s="109"/>
      <c r="G1526" s="109"/>
      <c r="H1526" s="109"/>
      <c r="I1526" s="110"/>
      <c r="J1526" s="110"/>
      <c r="M1526" s="111"/>
      <c r="P1526" s="2"/>
      <c r="Q1526" s="3"/>
      <c r="R1526" s="113"/>
    </row>
    <row r="1527" spans="6:18" s="104" customFormat="1" x14ac:dyDescent="0.25">
      <c r="F1527" s="109"/>
      <c r="G1527" s="109"/>
      <c r="H1527" s="109"/>
      <c r="I1527" s="110"/>
      <c r="J1527" s="110"/>
      <c r="M1527" s="111"/>
      <c r="P1527" s="2"/>
      <c r="Q1527" s="3"/>
      <c r="R1527" s="113"/>
    </row>
    <row r="1528" spans="6:18" s="104" customFormat="1" x14ac:dyDescent="0.25">
      <c r="F1528" s="109"/>
      <c r="G1528" s="109"/>
      <c r="H1528" s="109"/>
      <c r="I1528" s="110"/>
      <c r="J1528" s="110"/>
      <c r="M1528" s="111"/>
      <c r="P1528" s="2"/>
      <c r="Q1528" s="3"/>
      <c r="R1528" s="113"/>
    </row>
    <row r="1529" spans="6:18" s="104" customFormat="1" x14ac:dyDescent="0.25">
      <c r="F1529" s="109"/>
      <c r="G1529" s="109"/>
      <c r="H1529" s="109"/>
      <c r="I1529" s="110"/>
      <c r="J1529" s="110"/>
      <c r="M1529" s="111"/>
      <c r="P1529" s="2"/>
      <c r="Q1529" s="3"/>
      <c r="R1529" s="113"/>
    </row>
    <row r="1530" spans="6:18" s="104" customFormat="1" x14ac:dyDescent="0.25">
      <c r="F1530" s="109"/>
      <c r="G1530" s="109"/>
      <c r="H1530" s="109"/>
      <c r="I1530" s="110"/>
      <c r="J1530" s="110"/>
      <c r="M1530" s="111"/>
      <c r="P1530" s="2"/>
      <c r="Q1530" s="3"/>
      <c r="R1530" s="113"/>
    </row>
    <row r="1531" spans="6:18" s="104" customFormat="1" x14ac:dyDescent="0.25">
      <c r="F1531" s="109"/>
      <c r="G1531" s="109"/>
      <c r="H1531" s="109"/>
      <c r="I1531" s="110"/>
      <c r="J1531" s="110"/>
      <c r="M1531" s="111"/>
      <c r="P1531" s="2"/>
      <c r="Q1531" s="3"/>
      <c r="R1531" s="113"/>
    </row>
    <row r="1532" spans="6:18" s="104" customFormat="1" x14ac:dyDescent="0.25">
      <c r="F1532" s="109"/>
      <c r="G1532" s="109"/>
      <c r="H1532" s="109"/>
      <c r="I1532" s="110"/>
      <c r="J1532" s="110"/>
      <c r="M1532" s="111"/>
      <c r="P1532" s="2"/>
      <c r="Q1532" s="3"/>
      <c r="R1532" s="113"/>
    </row>
    <row r="1533" spans="6:18" s="104" customFormat="1" x14ac:dyDescent="0.25">
      <c r="F1533" s="109"/>
      <c r="G1533" s="109"/>
      <c r="H1533" s="109"/>
      <c r="I1533" s="110"/>
      <c r="J1533" s="110"/>
      <c r="M1533" s="111"/>
      <c r="P1533" s="2"/>
      <c r="Q1533" s="3"/>
      <c r="R1533" s="113"/>
    </row>
    <row r="1534" spans="6:18" s="104" customFormat="1" x14ac:dyDescent="0.25">
      <c r="F1534" s="109"/>
      <c r="G1534" s="109"/>
      <c r="H1534" s="109"/>
      <c r="I1534" s="110"/>
      <c r="J1534" s="110"/>
      <c r="M1534" s="111"/>
      <c r="P1534" s="2"/>
      <c r="Q1534" s="3"/>
      <c r="R1534" s="113"/>
    </row>
    <row r="1535" spans="6:18" s="104" customFormat="1" x14ac:dyDescent="0.25">
      <c r="F1535" s="109"/>
      <c r="G1535" s="109"/>
      <c r="H1535" s="109"/>
      <c r="I1535" s="110"/>
      <c r="J1535" s="110"/>
      <c r="M1535" s="111"/>
      <c r="P1535" s="2"/>
      <c r="Q1535" s="3"/>
      <c r="R1535" s="113"/>
    </row>
    <row r="1536" spans="6:18" s="104" customFormat="1" x14ac:dyDescent="0.25">
      <c r="F1536" s="109"/>
      <c r="G1536" s="109"/>
      <c r="H1536" s="109"/>
      <c r="I1536" s="110"/>
      <c r="J1536" s="110"/>
      <c r="M1536" s="111"/>
      <c r="P1536" s="2"/>
      <c r="Q1536" s="3"/>
      <c r="R1536" s="113"/>
    </row>
    <row r="1537" spans="6:18" s="104" customFormat="1" x14ac:dyDescent="0.25">
      <c r="F1537" s="109"/>
      <c r="G1537" s="109"/>
      <c r="H1537" s="109"/>
      <c r="I1537" s="110"/>
      <c r="J1537" s="110"/>
      <c r="M1537" s="111"/>
      <c r="P1537" s="2"/>
      <c r="Q1537" s="3"/>
      <c r="R1537" s="113"/>
    </row>
    <row r="1538" spans="6:18" s="104" customFormat="1" x14ac:dyDescent="0.25">
      <c r="F1538" s="109"/>
      <c r="G1538" s="109"/>
      <c r="H1538" s="109"/>
      <c r="I1538" s="110"/>
      <c r="J1538" s="110"/>
      <c r="M1538" s="111"/>
      <c r="P1538" s="2"/>
      <c r="Q1538" s="3"/>
      <c r="R1538" s="113"/>
    </row>
    <row r="1539" spans="6:18" s="104" customFormat="1" x14ac:dyDescent="0.25">
      <c r="F1539" s="109"/>
      <c r="G1539" s="109"/>
      <c r="H1539" s="109"/>
      <c r="I1539" s="110"/>
      <c r="J1539" s="110"/>
      <c r="M1539" s="111"/>
      <c r="P1539" s="2"/>
      <c r="Q1539" s="3"/>
      <c r="R1539" s="113"/>
    </row>
    <row r="1540" spans="6:18" s="104" customFormat="1" x14ac:dyDescent="0.25">
      <c r="F1540" s="109"/>
      <c r="G1540" s="109"/>
      <c r="H1540" s="109"/>
      <c r="I1540" s="110"/>
      <c r="J1540" s="110"/>
      <c r="M1540" s="111"/>
      <c r="P1540" s="2"/>
      <c r="Q1540" s="3"/>
      <c r="R1540" s="113"/>
    </row>
    <row r="1541" spans="6:18" s="104" customFormat="1" x14ac:dyDescent="0.25">
      <c r="F1541" s="109"/>
      <c r="G1541" s="109"/>
      <c r="H1541" s="109"/>
      <c r="I1541" s="110"/>
      <c r="J1541" s="110"/>
      <c r="M1541" s="111"/>
      <c r="P1541" s="2"/>
      <c r="Q1541" s="3"/>
      <c r="R1541" s="113"/>
    </row>
    <row r="1542" spans="6:18" s="104" customFormat="1" x14ac:dyDescent="0.25">
      <c r="F1542" s="109"/>
      <c r="G1542" s="109"/>
      <c r="H1542" s="109"/>
      <c r="I1542" s="110"/>
      <c r="J1542" s="110"/>
      <c r="M1542" s="111"/>
      <c r="P1542" s="2"/>
      <c r="Q1542" s="3"/>
      <c r="R1542" s="113"/>
    </row>
    <row r="1543" spans="6:18" s="104" customFormat="1" x14ac:dyDescent="0.25">
      <c r="F1543" s="109"/>
      <c r="G1543" s="109"/>
      <c r="H1543" s="109"/>
      <c r="I1543" s="110"/>
      <c r="J1543" s="110"/>
      <c r="M1543" s="111"/>
      <c r="P1543" s="2"/>
      <c r="Q1543" s="3"/>
      <c r="R1543" s="113"/>
    </row>
    <row r="1544" spans="6:18" s="104" customFormat="1" x14ac:dyDescent="0.25">
      <c r="F1544" s="109"/>
      <c r="G1544" s="109"/>
      <c r="H1544" s="109"/>
      <c r="I1544" s="110"/>
      <c r="J1544" s="110"/>
      <c r="M1544" s="111"/>
      <c r="P1544" s="2"/>
      <c r="Q1544" s="3"/>
      <c r="R1544" s="113"/>
    </row>
    <row r="1545" spans="6:18" s="104" customFormat="1" x14ac:dyDescent="0.25">
      <c r="F1545" s="109"/>
      <c r="G1545" s="109"/>
      <c r="H1545" s="109"/>
      <c r="I1545" s="110"/>
      <c r="J1545" s="110"/>
      <c r="M1545" s="111"/>
      <c r="P1545" s="2"/>
      <c r="Q1545" s="3"/>
      <c r="R1545" s="113"/>
    </row>
    <row r="1546" spans="6:18" s="104" customFormat="1" x14ac:dyDescent="0.25">
      <c r="F1546" s="109"/>
      <c r="G1546" s="109"/>
      <c r="H1546" s="109"/>
      <c r="I1546" s="110"/>
      <c r="J1546" s="110"/>
      <c r="M1546" s="111"/>
      <c r="P1546" s="2"/>
      <c r="Q1546" s="3"/>
      <c r="R1546" s="113"/>
    </row>
    <row r="1547" spans="6:18" s="104" customFormat="1" x14ac:dyDescent="0.25">
      <c r="F1547" s="109"/>
      <c r="G1547" s="109"/>
      <c r="H1547" s="109"/>
      <c r="I1547" s="110"/>
      <c r="J1547" s="110"/>
      <c r="M1547" s="111"/>
      <c r="P1547" s="2"/>
      <c r="Q1547" s="3"/>
      <c r="R1547" s="113"/>
    </row>
    <row r="1548" spans="6:18" s="104" customFormat="1" x14ac:dyDescent="0.25">
      <c r="F1548" s="109"/>
      <c r="G1548" s="109"/>
      <c r="H1548" s="109"/>
      <c r="I1548" s="110"/>
      <c r="J1548" s="110"/>
      <c r="M1548" s="111"/>
      <c r="P1548" s="2"/>
      <c r="Q1548" s="3"/>
      <c r="R1548" s="113"/>
    </row>
    <row r="1549" spans="6:18" s="104" customFormat="1" x14ac:dyDescent="0.25">
      <c r="F1549" s="109"/>
      <c r="G1549" s="109"/>
      <c r="H1549" s="109"/>
      <c r="I1549" s="110"/>
      <c r="J1549" s="110"/>
      <c r="M1549" s="111"/>
      <c r="P1549" s="2"/>
      <c r="Q1549" s="3"/>
      <c r="R1549" s="113"/>
    </row>
    <row r="1550" spans="6:18" s="104" customFormat="1" x14ac:dyDescent="0.25">
      <c r="F1550" s="109"/>
      <c r="G1550" s="109"/>
      <c r="H1550" s="109"/>
      <c r="I1550" s="110"/>
      <c r="J1550" s="110"/>
      <c r="M1550" s="111"/>
      <c r="P1550" s="2"/>
      <c r="Q1550" s="3"/>
      <c r="R1550" s="113"/>
    </row>
    <row r="1551" spans="6:18" s="104" customFormat="1" x14ac:dyDescent="0.25">
      <c r="F1551" s="109"/>
      <c r="G1551" s="109"/>
      <c r="H1551" s="109"/>
      <c r="I1551" s="110"/>
      <c r="J1551" s="110"/>
      <c r="M1551" s="111"/>
      <c r="P1551" s="2"/>
      <c r="Q1551" s="3"/>
      <c r="R1551" s="113"/>
    </row>
    <row r="1552" spans="6:18" s="104" customFormat="1" x14ac:dyDescent="0.25">
      <c r="F1552" s="109"/>
      <c r="G1552" s="109"/>
      <c r="H1552" s="109"/>
      <c r="I1552" s="110"/>
      <c r="J1552" s="110"/>
      <c r="M1552" s="111"/>
      <c r="P1552" s="2"/>
      <c r="Q1552" s="3"/>
      <c r="R1552" s="113"/>
    </row>
    <row r="1553" spans="6:18" s="104" customFormat="1" x14ac:dyDescent="0.25">
      <c r="F1553" s="109"/>
      <c r="G1553" s="109"/>
      <c r="H1553" s="109"/>
      <c r="I1553" s="110"/>
      <c r="J1553" s="110"/>
      <c r="M1553" s="111"/>
      <c r="P1553" s="2"/>
      <c r="Q1553" s="3"/>
      <c r="R1553" s="113"/>
    </row>
    <row r="1554" spans="6:18" s="104" customFormat="1" x14ac:dyDescent="0.25">
      <c r="F1554" s="109"/>
      <c r="G1554" s="109"/>
      <c r="H1554" s="109"/>
      <c r="I1554" s="110"/>
      <c r="J1554" s="110"/>
      <c r="M1554" s="111"/>
      <c r="P1554" s="2"/>
      <c r="Q1554" s="3"/>
      <c r="R1554" s="113"/>
    </row>
    <row r="1555" spans="6:18" s="104" customFormat="1" x14ac:dyDescent="0.25">
      <c r="F1555" s="109"/>
      <c r="G1555" s="109"/>
      <c r="H1555" s="109"/>
      <c r="I1555" s="110"/>
      <c r="J1555" s="110"/>
      <c r="M1555" s="111"/>
      <c r="P1555" s="2"/>
      <c r="Q1555" s="3"/>
      <c r="R1555" s="113"/>
    </row>
    <row r="1556" spans="6:18" s="104" customFormat="1" x14ac:dyDescent="0.25">
      <c r="F1556" s="109"/>
      <c r="G1556" s="109"/>
      <c r="H1556" s="109"/>
      <c r="I1556" s="110"/>
      <c r="J1556" s="110"/>
      <c r="M1556" s="111"/>
      <c r="P1556" s="2"/>
      <c r="Q1556" s="3"/>
      <c r="R1556" s="113"/>
    </row>
    <row r="1557" spans="6:18" s="104" customFormat="1" x14ac:dyDescent="0.25">
      <c r="F1557" s="109"/>
      <c r="G1557" s="109"/>
      <c r="H1557" s="109"/>
      <c r="I1557" s="110"/>
      <c r="J1557" s="110"/>
      <c r="M1557" s="111"/>
      <c r="P1557" s="2"/>
      <c r="Q1557" s="3"/>
      <c r="R1557" s="113"/>
    </row>
    <row r="1558" spans="6:18" s="104" customFormat="1" x14ac:dyDescent="0.25">
      <c r="F1558" s="109"/>
      <c r="G1558" s="109"/>
      <c r="H1558" s="109"/>
      <c r="I1558" s="110"/>
      <c r="J1558" s="110"/>
      <c r="M1558" s="111"/>
      <c r="P1558" s="2"/>
      <c r="Q1558" s="3"/>
      <c r="R1558" s="113"/>
    </row>
    <row r="1559" spans="6:18" s="104" customFormat="1" x14ac:dyDescent="0.25">
      <c r="F1559" s="109"/>
      <c r="G1559" s="109"/>
      <c r="H1559" s="109"/>
      <c r="I1559" s="110"/>
      <c r="J1559" s="110"/>
      <c r="M1559" s="111"/>
      <c r="P1559" s="2"/>
      <c r="Q1559" s="3"/>
      <c r="R1559" s="113"/>
    </row>
    <row r="1560" spans="6:18" s="104" customFormat="1" x14ac:dyDescent="0.25">
      <c r="F1560" s="109"/>
      <c r="G1560" s="109"/>
      <c r="H1560" s="109"/>
      <c r="I1560" s="110"/>
      <c r="J1560" s="110"/>
      <c r="M1560" s="111"/>
      <c r="P1560" s="2"/>
      <c r="Q1560" s="3"/>
      <c r="R1560" s="113"/>
    </row>
    <row r="1561" spans="6:18" s="104" customFormat="1" x14ac:dyDescent="0.25">
      <c r="F1561" s="109"/>
      <c r="G1561" s="109"/>
      <c r="H1561" s="109"/>
      <c r="I1561" s="110"/>
      <c r="J1561" s="110"/>
      <c r="M1561" s="111"/>
      <c r="P1561" s="2"/>
      <c r="Q1561" s="3"/>
      <c r="R1561" s="113"/>
    </row>
    <row r="1562" spans="6:18" s="104" customFormat="1" x14ac:dyDescent="0.25">
      <c r="F1562" s="109"/>
      <c r="G1562" s="109"/>
      <c r="H1562" s="109"/>
      <c r="I1562" s="110"/>
      <c r="J1562" s="110"/>
      <c r="M1562" s="111"/>
      <c r="P1562" s="2"/>
      <c r="Q1562" s="3"/>
      <c r="R1562" s="113"/>
    </row>
    <row r="1563" spans="6:18" s="104" customFormat="1" x14ac:dyDescent="0.25">
      <c r="F1563" s="109"/>
      <c r="G1563" s="109"/>
      <c r="H1563" s="109"/>
      <c r="I1563" s="110"/>
      <c r="J1563" s="110"/>
      <c r="M1563" s="111"/>
      <c r="P1563" s="2"/>
      <c r="Q1563" s="3"/>
      <c r="R1563" s="113"/>
    </row>
    <row r="1564" spans="6:18" s="104" customFormat="1" x14ac:dyDescent="0.25">
      <c r="F1564" s="109"/>
      <c r="G1564" s="109"/>
      <c r="H1564" s="109"/>
      <c r="I1564" s="110"/>
      <c r="J1564" s="110"/>
      <c r="M1564" s="111"/>
      <c r="P1564" s="2"/>
      <c r="Q1564" s="3"/>
      <c r="R1564" s="113"/>
    </row>
    <row r="1565" spans="6:18" s="104" customFormat="1" x14ac:dyDescent="0.25">
      <c r="F1565" s="109"/>
      <c r="G1565" s="109"/>
      <c r="H1565" s="109"/>
      <c r="I1565" s="110"/>
      <c r="J1565" s="110"/>
      <c r="M1565" s="111"/>
      <c r="P1565" s="2"/>
      <c r="Q1565" s="3"/>
      <c r="R1565" s="113"/>
    </row>
    <row r="1566" spans="6:18" s="104" customFormat="1" x14ac:dyDescent="0.25">
      <c r="F1566" s="109"/>
      <c r="G1566" s="109"/>
      <c r="H1566" s="109"/>
      <c r="I1566" s="110"/>
      <c r="J1566" s="110"/>
      <c r="M1566" s="111"/>
      <c r="P1566" s="2"/>
      <c r="Q1566" s="3"/>
      <c r="R1566" s="113"/>
    </row>
    <row r="1567" spans="6:18" s="104" customFormat="1" x14ac:dyDescent="0.25">
      <c r="F1567" s="109"/>
      <c r="G1567" s="109"/>
      <c r="H1567" s="109"/>
      <c r="I1567" s="110"/>
      <c r="J1567" s="110"/>
      <c r="M1567" s="111"/>
      <c r="P1567" s="2"/>
      <c r="Q1567" s="3"/>
      <c r="R1567" s="113"/>
    </row>
    <row r="1568" spans="6:18" s="104" customFormat="1" x14ac:dyDescent="0.25">
      <c r="F1568" s="109"/>
      <c r="G1568" s="109"/>
      <c r="H1568" s="109"/>
      <c r="I1568" s="110"/>
      <c r="J1568" s="110"/>
      <c r="M1568" s="111"/>
      <c r="P1568" s="2"/>
      <c r="Q1568" s="3"/>
      <c r="R1568" s="113"/>
    </row>
    <row r="1569" spans="6:18" s="104" customFormat="1" x14ac:dyDescent="0.25">
      <c r="F1569" s="109"/>
      <c r="G1569" s="109"/>
      <c r="H1569" s="109"/>
      <c r="I1569" s="110"/>
      <c r="J1569" s="110"/>
      <c r="M1569" s="111"/>
      <c r="P1569" s="2"/>
      <c r="Q1569" s="3"/>
      <c r="R1569" s="113"/>
    </row>
    <row r="1570" spans="6:18" s="104" customFormat="1" x14ac:dyDescent="0.25">
      <c r="F1570" s="109"/>
      <c r="G1570" s="109"/>
      <c r="H1570" s="109"/>
      <c r="I1570" s="110"/>
      <c r="J1570" s="110"/>
      <c r="M1570" s="111"/>
      <c r="P1570" s="2"/>
      <c r="Q1570" s="3"/>
      <c r="R1570" s="113"/>
    </row>
    <row r="1571" spans="6:18" s="104" customFormat="1" x14ac:dyDescent="0.25">
      <c r="F1571" s="109"/>
      <c r="G1571" s="109"/>
      <c r="H1571" s="109"/>
      <c r="I1571" s="110"/>
      <c r="J1571" s="110"/>
      <c r="M1571" s="111"/>
      <c r="P1571" s="2"/>
      <c r="Q1571" s="3"/>
      <c r="R1571" s="113"/>
    </row>
    <row r="1572" spans="6:18" s="104" customFormat="1" x14ac:dyDescent="0.25">
      <c r="F1572" s="109"/>
      <c r="G1572" s="109"/>
      <c r="H1572" s="109"/>
      <c r="I1572" s="110"/>
      <c r="J1572" s="110"/>
      <c r="M1572" s="111"/>
      <c r="P1572" s="2"/>
      <c r="Q1572" s="3"/>
      <c r="R1572" s="113"/>
    </row>
    <row r="1573" spans="6:18" s="104" customFormat="1" x14ac:dyDescent="0.25">
      <c r="F1573" s="109"/>
      <c r="G1573" s="109"/>
      <c r="H1573" s="109"/>
      <c r="I1573" s="110"/>
      <c r="J1573" s="110"/>
      <c r="M1573" s="111"/>
      <c r="P1573" s="2"/>
      <c r="Q1573" s="3"/>
      <c r="R1573" s="113"/>
    </row>
    <row r="1574" spans="6:18" s="104" customFormat="1" x14ac:dyDescent="0.25">
      <c r="F1574" s="109"/>
      <c r="G1574" s="109"/>
      <c r="H1574" s="109"/>
      <c r="I1574" s="110"/>
      <c r="J1574" s="110"/>
      <c r="M1574" s="111"/>
      <c r="P1574" s="2"/>
      <c r="Q1574" s="3"/>
      <c r="R1574" s="113"/>
    </row>
    <row r="1575" spans="6:18" s="104" customFormat="1" x14ac:dyDescent="0.25">
      <c r="F1575" s="109"/>
      <c r="G1575" s="109"/>
      <c r="H1575" s="109"/>
      <c r="I1575" s="110"/>
      <c r="J1575" s="110"/>
      <c r="M1575" s="111"/>
      <c r="P1575" s="2"/>
      <c r="Q1575" s="3"/>
      <c r="R1575" s="113"/>
    </row>
    <row r="1576" spans="6:18" s="104" customFormat="1" x14ac:dyDescent="0.25">
      <c r="F1576" s="109"/>
      <c r="G1576" s="109"/>
      <c r="H1576" s="109"/>
      <c r="I1576" s="110"/>
      <c r="J1576" s="110"/>
      <c r="M1576" s="111"/>
      <c r="P1576" s="2"/>
      <c r="Q1576" s="3"/>
      <c r="R1576" s="113"/>
    </row>
    <row r="1577" spans="6:18" s="104" customFormat="1" x14ac:dyDescent="0.25">
      <c r="F1577" s="109"/>
      <c r="G1577" s="109"/>
      <c r="H1577" s="109"/>
      <c r="I1577" s="110"/>
      <c r="J1577" s="110"/>
      <c r="M1577" s="111"/>
      <c r="P1577" s="2"/>
      <c r="Q1577" s="3"/>
      <c r="R1577" s="113"/>
    </row>
    <row r="1578" spans="6:18" s="104" customFormat="1" x14ac:dyDescent="0.25">
      <c r="F1578" s="109"/>
      <c r="G1578" s="109"/>
      <c r="H1578" s="109"/>
      <c r="I1578" s="110"/>
      <c r="J1578" s="110"/>
      <c r="M1578" s="111"/>
      <c r="P1578" s="2"/>
      <c r="Q1578" s="3"/>
      <c r="R1578" s="113"/>
    </row>
    <row r="1579" spans="6:18" s="104" customFormat="1" x14ac:dyDescent="0.25">
      <c r="F1579" s="109"/>
      <c r="G1579" s="109"/>
      <c r="H1579" s="109"/>
      <c r="I1579" s="110"/>
      <c r="J1579" s="110"/>
      <c r="M1579" s="111"/>
      <c r="P1579" s="2"/>
      <c r="Q1579" s="3"/>
      <c r="R1579" s="113"/>
    </row>
    <row r="1580" spans="6:18" s="104" customFormat="1" x14ac:dyDescent="0.25">
      <c r="F1580" s="109"/>
      <c r="G1580" s="109"/>
      <c r="H1580" s="109"/>
      <c r="I1580" s="110"/>
      <c r="J1580" s="110"/>
      <c r="M1580" s="111"/>
      <c r="P1580" s="2"/>
      <c r="Q1580" s="3"/>
      <c r="R1580" s="113"/>
    </row>
    <row r="1581" spans="6:18" s="104" customFormat="1" x14ac:dyDescent="0.25">
      <c r="F1581" s="109"/>
      <c r="G1581" s="109"/>
      <c r="H1581" s="109"/>
      <c r="I1581" s="110"/>
      <c r="J1581" s="110"/>
      <c r="M1581" s="111"/>
      <c r="P1581" s="2"/>
      <c r="Q1581" s="3"/>
      <c r="R1581" s="113"/>
    </row>
    <row r="1582" spans="6:18" s="104" customFormat="1" x14ac:dyDescent="0.25">
      <c r="F1582" s="109"/>
      <c r="G1582" s="109"/>
      <c r="H1582" s="109"/>
      <c r="I1582" s="110"/>
      <c r="J1582" s="110"/>
      <c r="M1582" s="111"/>
      <c r="P1582" s="2"/>
      <c r="Q1582" s="3"/>
      <c r="R1582" s="113"/>
    </row>
    <row r="1583" spans="6:18" s="104" customFormat="1" x14ac:dyDescent="0.25">
      <c r="F1583" s="109"/>
      <c r="G1583" s="109"/>
      <c r="H1583" s="109"/>
      <c r="I1583" s="110"/>
      <c r="J1583" s="110"/>
      <c r="M1583" s="111"/>
      <c r="P1583" s="2"/>
      <c r="Q1583" s="3"/>
      <c r="R1583" s="113"/>
    </row>
    <row r="1584" spans="6:18" s="104" customFormat="1" x14ac:dyDescent="0.25">
      <c r="F1584" s="109"/>
      <c r="G1584" s="109"/>
      <c r="H1584" s="109"/>
      <c r="I1584" s="110"/>
      <c r="J1584" s="110"/>
      <c r="M1584" s="111"/>
      <c r="P1584" s="2"/>
      <c r="Q1584" s="3"/>
      <c r="R1584" s="113"/>
    </row>
    <row r="1585" spans="6:18" s="104" customFormat="1" x14ac:dyDescent="0.25">
      <c r="F1585" s="109"/>
      <c r="G1585" s="109"/>
      <c r="H1585" s="109"/>
      <c r="I1585" s="110"/>
      <c r="J1585" s="110"/>
      <c r="M1585" s="111"/>
      <c r="P1585" s="2"/>
      <c r="Q1585" s="3"/>
      <c r="R1585" s="113"/>
    </row>
    <row r="1586" spans="6:18" s="104" customFormat="1" x14ac:dyDescent="0.25">
      <c r="F1586" s="109"/>
      <c r="G1586" s="109"/>
      <c r="H1586" s="109"/>
      <c r="I1586" s="110"/>
      <c r="J1586" s="110"/>
      <c r="M1586" s="111"/>
      <c r="P1586" s="2"/>
      <c r="Q1586" s="3"/>
      <c r="R1586" s="113"/>
    </row>
    <row r="1587" spans="6:18" s="104" customFormat="1" x14ac:dyDescent="0.25">
      <c r="F1587" s="109"/>
      <c r="G1587" s="109"/>
      <c r="H1587" s="109"/>
      <c r="I1587" s="110"/>
      <c r="J1587" s="110"/>
      <c r="M1587" s="111"/>
      <c r="P1587" s="2"/>
      <c r="Q1587" s="3"/>
      <c r="R1587" s="113"/>
    </row>
    <row r="1588" spans="6:18" s="104" customFormat="1" x14ac:dyDescent="0.25">
      <c r="F1588" s="109"/>
      <c r="G1588" s="109"/>
      <c r="H1588" s="109"/>
      <c r="I1588" s="110"/>
      <c r="J1588" s="110"/>
      <c r="M1588" s="111"/>
      <c r="P1588" s="2"/>
      <c r="Q1588" s="3"/>
      <c r="R1588" s="113"/>
    </row>
    <row r="1589" spans="6:18" s="104" customFormat="1" x14ac:dyDescent="0.25">
      <c r="F1589" s="109"/>
      <c r="G1589" s="109"/>
      <c r="H1589" s="109"/>
      <c r="I1589" s="110"/>
      <c r="J1589" s="110"/>
      <c r="M1589" s="111"/>
      <c r="P1589" s="2"/>
      <c r="Q1589" s="3"/>
      <c r="R1589" s="113"/>
    </row>
    <row r="1590" spans="6:18" s="104" customFormat="1" x14ac:dyDescent="0.25">
      <c r="F1590" s="109"/>
      <c r="G1590" s="109"/>
      <c r="H1590" s="109"/>
      <c r="I1590" s="110"/>
      <c r="J1590" s="110"/>
      <c r="M1590" s="111"/>
      <c r="P1590" s="2"/>
      <c r="Q1590" s="3"/>
      <c r="R1590" s="113"/>
    </row>
    <row r="1591" spans="6:18" s="104" customFormat="1" x14ac:dyDescent="0.25">
      <c r="F1591" s="109"/>
      <c r="G1591" s="109"/>
      <c r="H1591" s="109"/>
      <c r="I1591" s="110"/>
      <c r="J1591" s="110"/>
      <c r="M1591" s="111"/>
      <c r="P1591" s="2"/>
      <c r="Q1591" s="3"/>
      <c r="R1591" s="113"/>
    </row>
    <row r="1592" spans="6:18" s="104" customFormat="1" x14ac:dyDescent="0.25">
      <c r="F1592" s="109"/>
      <c r="G1592" s="109"/>
      <c r="H1592" s="109"/>
      <c r="I1592" s="110"/>
      <c r="J1592" s="110"/>
      <c r="M1592" s="111"/>
      <c r="P1592" s="2"/>
      <c r="Q1592" s="3"/>
      <c r="R1592" s="113"/>
    </row>
    <row r="1593" spans="6:18" s="104" customFormat="1" x14ac:dyDescent="0.25">
      <c r="F1593" s="109"/>
      <c r="G1593" s="109"/>
      <c r="H1593" s="109"/>
      <c r="I1593" s="110"/>
      <c r="J1593" s="110"/>
      <c r="M1593" s="111"/>
      <c r="P1593" s="2"/>
      <c r="Q1593" s="3"/>
      <c r="R1593" s="113"/>
    </row>
    <row r="1594" spans="6:18" s="104" customFormat="1" x14ac:dyDescent="0.25">
      <c r="F1594" s="109"/>
      <c r="G1594" s="109"/>
      <c r="H1594" s="109"/>
      <c r="I1594" s="110"/>
      <c r="J1594" s="110"/>
      <c r="M1594" s="111"/>
      <c r="P1594" s="2"/>
      <c r="Q1594" s="3"/>
      <c r="R1594" s="113"/>
    </row>
    <row r="1595" spans="6:18" s="104" customFormat="1" x14ac:dyDescent="0.25">
      <c r="F1595" s="109"/>
      <c r="G1595" s="109"/>
      <c r="H1595" s="109"/>
      <c r="I1595" s="110"/>
      <c r="J1595" s="110"/>
      <c r="M1595" s="111"/>
      <c r="P1595" s="2"/>
      <c r="Q1595" s="3"/>
      <c r="R1595" s="113"/>
    </row>
    <row r="1596" spans="6:18" s="104" customFormat="1" x14ac:dyDescent="0.25">
      <c r="F1596" s="109"/>
      <c r="G1596" s="109"/>
      <c r="H1596" s="109"/>
      <c r="I1596" s="110"/>
      <c r="J1596" s="110"/>
      <c r="M1596" s="111"/>
      <c r="P1596" s="2"/>
      <c r="Q1596" s="3"/>
      <c r="R1596" s="113"/>
    </row>
    <row r="1597" spans="6:18" s="104" customFormat="1" x14ac:dyDescent="0.25">
      <c r="F1597" s="109"/>
      <c r="G1597" s="109"/>
      <c r="H1597" s="109"/>
      <c r="I1597" s="110"/>
      <c r="J1597" s="110"/>
      <c r="M1597" s="111"/>
      <c r="P1597" s="2"/>
      <c r="Q1597" s="3"/>
      <c r="R1597" s="113"/>
    </row>
    <row r="1598" spans="6:18" s="104" customFormat="1" x14ac:dyDescent="0.25">
      <c r="F1598" s="109"/>
      <c r="G1598" s="109"/>
      <c r="H1598" s="109"/>
      <c r="I1598" s="110"/>
      <c r="J1598" s="110"/>
      <c r="M1598" s="111"/>
      <c r="P1598" s="2"/>
      <c r="Q1598" s="3"/>
      <c r="R1598" s="113"/>
    </row>
    <row r="1599" spans="6:18" s="104" customFormat="1" x14ac:dyDescent="0.25">
      <c r="F1599" s="109"/>
      <c r="G1599" s="109"/>
      <c r="H1599" s="109"/>
      <c r="I1599" s="110"/>
      <c r="J1599" s="110"/>
      <c r="M1599" s="111"/>
      <c r="P1599" s="2"/>
      <c r="Q1599" s="3"/>
      <c r="R1599" s="113"/>
    </row>
    <row r="1600" spans="6:18" s="104" customFormat="1" x14ac:dyDescent="0.25">
      <c r="F1600" s="109"/>
      <c r="G1600" s="109"/>
      <c r="H1600" s="109"/>
      <c r="I1600" s="110"/>
      <c r="J1600" s="110"/>
      <c r="M1600" s="111"/>
      <c r="P1600" s="2"/>
      <c r="Q1600" s="3"/>
      <c r="R1600" s="113"/>
    </row>
    <row r="1601" spans="6:18" s="104" customFormat="1" x14ac:dyDescent="0.25">
      <c r="F1601" s="109"/>
      <c r="G1601" s="109"/>
      <c r="H1601" s="109"/>
      <c r="I1601" s="110"/>
      <c r="J1601" s="110"/>
      <c r="M1601" s="111"/>
      <c r="P1601" s="2"/>
      <c r="Q1601" s="3"/>
      <c r="R1601" s="113"/>
    </row>
    <row r="1602" spans="6:18" s="104" customFormat="1" x14ac:dyDescent="0.25">
      <c r="F1602" s="109"/>
      <c r="G1602" s="109"/>
      <c r="H1602" s="109"/>
      <c r="I1602" s="110"/>
      <c r="J1602" s="110"/>
      <c r="M1602" s="111"/>
      <c r="P1602" s="2"/>
      <c r="Q1602" s="3"/>
      <c r="R1602" s="113"/>
    </row>
    <row r="1603" spans="6:18" s="104" customFormat="1" x14ac:dyDescent="0.25">
      <c r="F1603" s="109"/>
      <c r="G1603" s="109"/>
      <c r="H1603" s="109"/>
      <c r="I1603" s="110"/>
      <c r="J1603" s="110"/>
      <c r="M1603" s="111"/>
      <c r="P1603" s="2"/>
      <c r="Q1603" s="3"/>
      <c r="R1603" s="113"/>
    </row>
    <row r="1604" spans="6:18" s="104" customFormat="1" x14ac:dyDescent="0.25">
      <c r="F1604" s="109"/>
      <c r="G1604" s="109"/>
      <c r="H1604" s="109"/>
      <c r="I1604" s="110"/>
      <c r="J1604" s="110"/>
      <c r="M1604" s="111"/>
      <c r="P1604" s="2"/>
      <c r="Q1604" s="3"/>
      <c r="R1604" s="113"/>
    </row>
    <row r="1605" spans="6:18" s="104" customFormat="1" x14ac:dyDescent="0.25">
      <c r="F1605" s="109"/>
      <c r="G1605" s="109"/>
      <c r="H1605" s="109"/>
      <c r="I1605" s="110"/>
      <c r="J1605" s="110"/>
      <c r="M1605" s="111"/>
      <c r="P1605" s="2"/>
      <c r="Q1605" s="3"/>
      <c r="R1605" s="113"/>
    </row>
    <row r="1606" spans="6:18" s="104" customFormat="1" x14ac:dyDescent="0.25">
      <c r="F1606" s="109"/>
      <c r="G1606" s="109"/>
      <c r="H1606" s="109"/>
      <c r="I1606" s="110"/>
      <c r="J1606" s="110"/>
      <c r="M1606" s="111"/>
      <c r="P1606" s="2"/>
      <c r="Q1606" s="3"/>
      <c r="R1606" s="113"/>
    </row>
    <row r="1607" spans="6:18" s="104" customFormat="1" x14ac:dyDescent="0.25">
      <c r="F1607" s="109"/>
      <c r="G1607" s="109"/>
      <c r="H1607" s="109"/>
      <c r="I1607" s="110"/>
      <c r="J1607" s="110"/>
      <c r="M1607" s="111"/>
      <c r="P1607" s="2"/>
      <c r="Q1607" s="3"/>
      <c r="R1607" s="113"/>
    </row>
    <row r="1608" spans="6:18" s="104" customFormat="1" x14ac:dyDescent="0.25">
      <c r="F1608" s="109"/>
      <c r="G1608" s="109"/>
      <c r="H1608" s="109"/>
      <c r="I1608" s="110"/>
      <c r="J1608" s="110"/>
      <c r="M1608" s="111"/>
      <c r="P1608" s="2"/>
      <c r="Q1608" s="3"/>
      <c r="R1608" s="113"/>
    </row>
    <row r="1609" spans="6:18" s="104" customFormat="1" x14ac:dyDescent="0.25">
      <c r="F1609" s="109"/>
      <c r="G1609" s="109"/>
      <c r="H1609" s="109"/>
      <c r="I1609" s="110"/>
      <c r="J1609" s="110"/>
      <c r="M1609" s="111"/>
      <c r="P1609" s="2"/>
      <c r="Q1609" s="3"/>
      <c r="R1609" s="113"/>
    </row>
    <row r="1610" spans="6:18" s="104" customFormat="1" x14ac:dyDescent="0.25">
      <c r="F1610" s="109"/>
      <c r="G1610" s="109"/>
      <c r="H1610" s="109"/>
      <c r="I1610" s="110"/>
      <c r="J1610" s="110"/>
      <c r="M1610" s="111"/>
      <c r="P1610" s="2"/>
      <c r="Q1610" s="3"/>
      <c r="R1610" s="113"/>
    </row>
    <row r="1611" spans="6:18" s="104" customFormat="1" x14ac:dyDescent="0.25">
      <c r="F1611" s="109"/>
      <c r="G1611" s="109"/>
      <c r="H1611" s="109"/>
      <c r="I1611" s="110"/>
      <c r="J1611" s="110"/>
      <c r="M1611" s="111"/>
      <c r="P1611" s="2"/>
      <c r="Q1611" s="3"/>
      <c r="R1611" s="113"/>
    </row>
    <row r="1612" spans="6:18" s="104" customFormat="1" x14ac:dyDescent="0.25">
      <c r="F1612" s="109"/>
      <c r="G1612" s="109"/>
      <c r="H1612" s="109"/>
      <c r="I1612" s="110"/>
      <c r="J1612" s="110"/>
      <c r="M1612" s="111"/>
      <c r="P1612" s="2"/>
      <c r="Q1612" s="3"/>
      <c r="R1612" s="113"/>
    </row>
    <row r="1613" spans="6:18" s="104" customFormat="1" x14ac:dyDescent="0.25">
      <c r="F1613" s="109"/>
      <c r="G1613" s="109"/>
      <c r="H1613" s="109"/>
      <c r="I1613" s="110"/>
      <c r="J1613" s="110"/>
      <c r="M1613" s="111"/>
      <c r="P1613" s="2"/>
      <c r="Q1613" s="3"/>
      <c r="R1613" s="113"/>
    </row>
    <row r="1614" spans="6:18" s="104" customFormat="1" x14ac:dyDescent="0.25">
      <c r="F1614" s="109"/>
      <c r="G1614" s="109"/>
      <c r="H1614" s="109"/>
      <c r="I1614" s="110"/>
      <c r="J1614" s="110"/>
      <c r="M1614" s="111"/>
      <c r="P1614" s="2"/>
      <c r="Q1614" s="3"/>
      <c r="R1614" s="113"/>
    </row>
    <row r="1615" spans="6:18" s="104" customFormat="1" x14ac:dyDescent="0.25">
      <c r="F1615" s="109"/>
      <c r="G1615" s="109"/>
      <c r="H1615" s="109"/>
      <c r="I1615" s="110"/>
      <c r="J1615" s="110"/>
      <c r="M1615" s="111"/>
      <c r="P1615" s="2"/>
      <c r="Q1615" s="3"/>
      <c r="R1615" s="113"/>
    </row>
    <row r="1616" spans="6:18" s="104" customFormat="1" x14ac:dyDescent="0.25">
      <c r="F1616" s="109"/>
      <c r="G1616" s="109"/>
      <c r="H1616" s="109"/>
      <c r="I1616" s="110"/>
      <c r="J1616" s="110"/>
      <c r="M1616" s="111"/>
      <c r="P1616" s="2"/>
      <c r="Q1616" s="3"/>
      <c r="R1616" s="113"/>
    </row>
    <row r="1617" spans="6:18" s="104" customFormat="1" x14ac:dyDescent="0.25">
      <c r="F1617" s="109"/>
      <c r="G1617" s="109"/>
      <c r="H1617" s="109"/>
      <c r="I1617" s="110"/>
      <c r="J1617" s="110"/>
      <c r="M1617" s="111"/>
      <c r="P1617" s="2"/>
      <c r="Q1617" s="3"/>
      <c r="R1617" s="113"/>
    </row>
    <row r="1618" spans="6:18" s="104" customFormat="1" x14ac:dyDescent="0.25">
      <c r="F1618" s="109"/>
      <c r="G1618" s="109"/>
      <c r="H1618" s="109"/>
      <c r="I1618" s="110"/>
      <c r="J1618" s="110"/>
      <c r="M1618" s="111"/>
      <c r="P1618" s="2"/>
      <c r="Q1618" s="3"/>
      <c r="R1618" s="113"/>
    </row>
    <row r="1619" spans="6:18" s="104" customFormat="1" x14ac:dyDescent="0.25">
      <c r="F1619" s="109"/>
      <c r="G1619" s="109"/>
      <c r="H1619" s="109"/>
      <c r="I1619" s="110"/>
      <c r="J1619" s="110"/>
      <c r="M1619" s="111"/>
      <c r="P1619" s="2"/>
      <c r="Q1619" s="3"/>
      <c r="R1619" s="113"/>
    </row>
    <row r="1620" spans="6:18" s="104" customFormat="1" x14ac:dyDescent="0.25">
      <c r="F1620" s="109"/>
      <c r="G1620" s="109"/>
      <c r="H1620" s="109"/>
      <c r="I1620" s="110"/>
      <c r="J1620" s="110"/>
      <c r="M1620" s="111"/>
      <c r="P1620" s="2"/>
      <c r="Q1620" s="3"/>
      <c r="R1620" s="113"/>
    </row>
    <row r="1621" spans="6:18" s="104" customFormat="1" x14ac:dyDescent="0.25">
      <c r="F1621" s="109"/>
      <c r="G1621" s="109"/>
      <c r="H1621" s="109"/>
      <c r="I1621" s="110"/>
      <c r="J1621" s="110"/>
      <c r="M1621" s="111"/>
      <c r="P1621" s="2"/>
      <c r="Q1621" s="3"/>
      <c r="R1621" s="113"/>
    </row>
    <row r="1622" spans="6:18" s="104" customFormat="1" x14ac:dyDescent="0.25">
      <c r="F1622" s="109"/>
      <c r="G1622" s="109"/>
      <c r="H1622" s="109"/>
      <c r="I1622" s="110"/>
      <c r="J1622" s="110"/>
      <c r="M1622" s="111"/>
      <c r="P1622" s="2"/>
      <c r="Q1622" s="3"/>
      <c r="R1622" s="113"/>
    </row>
    <row r="1623" spans="6:18" s="104" customFormat="1" x14ac:dyDescent="0.25">
      <c r="F1623" s="109"/>
      <c r="G1623" s="109"/>
      <c r="H1623" s="109"/>
      <c r="I1623" s="110"/>
      <c r="J1623" s="110"/>
      <c r="M1623" s="111"/>
      <c r="P1623" s="2"/>
      <c r="Q1623" s="3"/>
      <c r="R1623" s="113"/>
    </row>
    <row r="1624" spans="6:18" s="104" customFormat="1" x14ac:dyDescent="0.25">
      <c r="F1624" s="109"/>
      <c r="G1624" s="109"/>
      <c r="H1624" s="109"/>
      <c r="I1624" s="110"/>
      <c r="J1624" s="110"/>
      <c r="M1624" s="111"/>
      <c r="P1624" s="2"/>
      <c r="Q1624" s="3"/>
      <c r="R1624" s="113"/>
    </row>
    <row r="1625" spans="6:18" s="104" customFormat="1" x14ac:dyDescent="0.25">
      <c r="F1625" s="109"/>
      <c r="G1625" s="109"/>
      <c r="H1625" s="109"/>
      <c r="I1625" s="110"/>
      <c r="J1625" s="110"/>
      <c r="M1625" s="111"/>
      <c r="P1625" s="2"/>
      <c r="Q1625" s="3"/>
      <c r="R1625" s="113"/>
    </row>
    <row r="1626" spans="6:18" s="104" customFormat="1" x14ac:dyDescent="0.25">
      <c r="F1626" s="109"/>
      <c r="G1626" s="109"/>
      <c r="H1626" s="109"/>
      <c r="I1626" s="110"/>
      <c r="J1626" s="110"/>
      <c r="M1626" s="111"/>
      <c r="P1626" s="2"/>
      <c r="Q1626" s="3"/>
      <c r="R1626" s="113"/>
    </row>
    <row r="1627" spans="6:18" s="104" customFormat="1" x14ac:dyDescent="0.25">
      <c r="F1627" s="109"/>
      <c r="G1627" s="109"/>
      <c r="H1627" s="109"/>
      <c r="I1627" s="110"/>
      <c r="J1627" s="110"/>
      <c r="M1627" s="111"/>
      <c r="P1627" s="2"/>
      <c r="Q1627" s="3"/>
      <c r="R1627" s="113"/>
    </row>
    <row r="1628" spans="6:18" s="104" customFormat="1" x14ac:dyDescent="0.25">
      <c r="F1628" s="109"/>
      <c r="G1628" s="109"/>
      <c r="H1628" s="109"/>
      <c r="I1628" s="110"/>
      <c r="J1628" s="110"/>
      <c r="M1628" s="111"/>
      <c r="P1628" s="2"/>
      <c r="Q1628" s="3"/>
      <c r="R1628" s="113"/>
    </row>
    <row r="1629" spans="6:18" s="104" customFormat="1" x14ac:dyDescent="0.25">
      <c r="F1629" s="109"/>
      <c r="G1629" s="109"/>
      <c r="H1629" s="109"/>
      <c r="I1629" s="110"/>
      <c r="J1629" s="110"/>
      <c r="M1629" s="111"/>
      <c r="P1629" s="2"/>
      <c r="Q1629" s="3"/>
      <c r="R1629" s="113"/>
    </row>
    <row r="1630" spans="6:18" s="104" customFormat="1" x14ac:dyDescent="0.25">
      <c r="F1630" s="109"/>
      <c r="G1630" s="109"/>
      <c r="H1630" s="109"/>
      <c r="I1630" s="110"/>
      <c r="J1630" s="110"/>
      <c r="M1630" s="111"/>
      <c r="P1630" s="2"/>
      <c r="Q1630" s="3"/>
      <c r="R1630" s="113"/>
    </row>
    <row r="1631" spans="6:18" s="104" customFormat="1" x14ac:dyDescent="0.25">
      <c r="F1631" s="109"/>
      <c r="G1631" s="109"/>
      <c r="H1631" s="109"/>
      <c r="I1631" s="110"/>
      <c r="J1631" s="110"/>
      <c r="M1631" s="111"/>
      <c r="P1631" s="2"/>
      <c r="Q1631" s="3"/>
      <c r="R1631" s="113"/>
    </row>
    <row r="1632" spans="6:18" s="104" customFormat="1" x14ac:dyDescent="0.25">
      <c r="F1632" s="109"/>
      <c r="G1632" s="109"/>
      <c r="H1632" s="109"/>
      <c r="I1632" s="110"/>
      <c r="J1632" s="110"/>
      <c r="M1632" s="111"/>
      <c r="P1632" s="2"/>
      <c r="Q1632" s="3"/>
      <c r="R1632" s="113"/>
    </row>
    <row r="1633" spans="6:18" s="104" customFormat="1" x14ac:dyDescent="0.25">
      <c r="F1633" s="109"/>
      <c r="G1633" s="109"/>
      <c r="H1633" s="109"/>
      <c r="I1633" s="110"/>
      <c r="J1633" s="110"/>
      <c r="M1633" s="111"/>
      <c r="P1633" s="2"/>
      <c r="Q1633" s="3"/>
      <c r="R1633" s="113"/>
    </row>
    <row r="1634" spans="6:18" s="104" customFormat="1" x14ac:dyDescent="0.25">
      <c r="F1634" s="109"/>
      <c r="G1634" s="109"/>
      <c r="H1634" s="109"/>
      <c r="I1634" s="110"/>
      <c r="J1634" s="110"/>
      <c r="M1634" s="111"/>
      <c r="P1634" s="2"/>
      <c r="Q1634" s="3"/>
      <c r="R1634" s="113"/>
    </row>
    <row r="1635" spans="6:18" s="104" customFormat="1" x14ac:dyDescent="0.25">
      <c r="F1635" s="109"/>
      <c r="G1635" s="109"/>
      <c r="H1635" s="109"/>
      <c r="I1635" s="110"/>
      <c r="J1635" s="110"/>
      <c r="M1635" s="111"/>
      <c r="P1635" s="2"/>
      <c r="Q1635" s="3"/>
      <c r="R1635" s="113"/>
    </row>
    <row r="1636" spans="6:18" s="104" customFormat="1" x14ac:dyDescent="0.25">
      <c r="F1636" s="109"/>
      <c r="G1636" s="109"/>
      <c r="H1636" s="109"/>
      <c r="I1636" s="110"/>
      <c r="J1636" s="110"/>
      <c r="M1636" s="111"/>
      <c r="P1636" s="2"/>
      <c r="Q1636" s="3"/>
      <c r="R1636" s="113"/>
    </row>
    <row r="1637" spans="6:18" s="104" customFormat="1" x14ac:dyDescent="0.25">
      <c r="F1637" s="109"/>
      <c r="G1637" s="109"/>
      <c r="H1637" s="109"/>
      <c r="I1637" s="110"/>
      <c r="J1637" s="110"/>
      <c r="M1637" s="111"/>
      <c r="P1637" s="2"/>
      <c r="Q1637" s="3"/>
      <c r="R1637" s="113"/>
    </row>
    <row r="1638" spans="6:18" s="104" customFormat="1" x14ac:dyDescent="0.25">
      <c r="F1638" s="109"/>
      <c r="G1638" s="109"/>
      <c r="H1638" s="109"/>
      <c r="I1638" s="110"/>
      <c r="J1638" s="110"/>
      <c r="M1638" s="111"/>
      <c r="P1638" s="2"/>
      <c r="Q1638" s="3"/>
      <c r="R1638" s="113"/>
    </row>
    <row r="1639" spans="6:18" s="104" customFormat="1" x14ac:dyDescent="0.25">
      <c r="F1639" s="109"/>
      <c r="G1639" s="109"/>
      <c r="H1639" s="109"/>
      <c r="I1639" s="110"/>
      <c r="J1639" s="110"/>
      <c r="M1639" s="111"/>
      <c r="P1639" s="2"/>
      <c r="Q1639" s="3"/>
      <c r="R1639" s="113"/>
    </row>
    <row r="1640" spans="6:18" s="104" customFormat="1" x14ac:dyDescent="0.25">
      <c r="F1640" s="109"/>
      <c r="G1640" s="109"/>
      <c r="H1640" s="109"/>
      <c r="I1640" s="110"/>
      <c r="J1640" s="110"/>
      <c r="M1640" s="111"/>
      <c r="P1640" s="2"/>
      <c r="Q1640" s="3"/>
      <c r="R1640" s="113"/>
    </row>
    <row r="1641" spans="6:18" s="104" customFormat="1" x14ac:dyDescent="0.25">
      <c r="F1641" s="109"/>
      <c r="G1641" s="109"/>
      <c r="H1641" s="109"/>
      <c r="I1641" s="110"/>
      <c r="J1641" s="110"/>
      <c r="M1641" s="111"/>
      <c r="P1641" s="2"/>
      <c r="Q1641" s="3"/>
      <c r="R1641" s="113"/>
    </row>
    <row r="1642" spans="6:18" s="104" customFormat="1" x14ac:dyDescent="0.25">
      <c r="F1642" s="109"/>
      <c r="G1642" s="109"/>
      <c r="H1642" s="109"/>
      <c r="I1642" s="110"/>
      <c r="J1642" s="110"/>
      <c r="M1642" s="111"/>
      <c r="P1642" s="2"/>
      <c r="Q1642" s="3"/>
      <c r="R1642" s="113"/>
    </row>
    <row r="1643" spans="6:18" s="104" customFormat="1" x14ac:dyDescent="0.25">
      <c r="F1643" s="109"/>
      <c r="G1643" s="109"/>
      <c r="H1643" s="109"/>
      <c r="I1643" s="110"/>
      <c r="J1643" s="110"/>
      <c r="M1643" s="111"/>
      <c r="P1643" s="2"/>
      <c r="Q1643" s="3"/>
      <c r="R1643" s="113"/>
    </row>
    <row r="1644" spans="6:18" s="104" customFormat="1" x14ac:dyDescent="0.25">
      <c r="F1644" s="109"/>
      <c r="G1644" s="109"/>
      <c r="H1644" s="109"/>
      <c r="I1644" s="110"/>
      <c r="J1644" s="110"/>
      <c r="M1644" s="111"/>
      <c r="P1644" s="2"/>
      <c r="Q1644" s="3"/>
      <c r="R1644" s="113"/>
    </row>
    <row r="1645" spans="6:18" s="104" customFormat="1" x14ac:dyDescent="0.25">
      <c r="F1645" s="109"/>
      <c r="G1645" s="109"/>
      <c r="H1645" s="109"/>
      <c r="I1645" s="110"/>
      <c r="J1645" s="110"/>
      <c r="M1645" s="111"/>
      <c r="P1645" s="2"/>
      <c r="Q1645" s="3"/>
      <c r="R1645" s="113"/>
    </row>
    <row r="1646" spans="6:18" s="104" customFormat="1" x14ac:dyDescent="0.25">
      <c r="F1646" s="109"/>
      <c r="G1646" s="109"/>
      <c r="H1646" s="109"/>
      <c r="I1646" s="110"/>
      <c r="J1646" s="110"/>
      <c r="M1646" s="111"/>
      <c r="P1646" s="2"/>
      <c r="Q1646" s="3"/>
      <c r="R1646" s="113"/>
    </row>
    <row r="1647" spans="6:18" s="104" customFormat="1" x14ac:dyDescent="0.25">
      <c r="F1647" s="109"/>
      <c r="G1647" s="109"/>
      <c r="H1647" s="109"/>
      <c r="I1647" s="110"/>
      <c r="J1647" s="110"/>
      <c r="M1647" s="111"/>
      <c r="P1647" s="2"/>
      <c r="Q1647" s="3"/>
      <c r="R1647" s="113"/>
    </row>
    <row r="1648" spans="6:18" s="104" customFormat="1" x14ac:dyDescent="0.25">
      <c r="F1648" s="109"/>
      <c r="G1648" s="109"/>
      <c r="H1648" s="109"/>
      <c r="I1648" s="110"/>
      <c r="J1648" s="110"/>
      <c r="M1648" s="111"/>
      <c r="P1648" s="2"/>
      <c r="Q1648" s="3"/>
      <c r="R1648" s="113"/>
    </row>
    <row r="1649" spans="6:18" s="104" customFormat="1" x14ac:dyDescent="0.25">
      <c r="F1649" s="109"/>
      <c r="G1649" s="109"/>
      <c r="H1649" s="109"/>
      <c r="I1649" s="110"/>
      <c r="J1649" s="110"/>
      <c r="M1649" s="111"/>
      <c r="P1649" s="2"/>
      <c r="Q1649" s="3"/>
      <c r="R1649" s="113"/>
    </row>
    <row r="1650" spans="6:18" s="104" customFormat="1" x14ac:dyDescent="0.25">
      <c r="F1650" s="109"/>
      <c r="G1650" s="109"/>
      <c r="H1650" s="109"/>
      <c r="I1650" s="110"/>
      <c r="J1650" s="110"/>
      <c r="M1650" s="111"/>
      <c r="P1650" s="2"/>
      <c r="Q1650" s="3"/>
      <c r="R1650" s="113"/>
    </row>
    <row r="1651" spans="6:18" s="104" customFormat="1" x14ac:dyDescent="0.25">
      <c r="F1651" s="109"/>
      <c r="G1651" s="109"/>
      <c r="H1651" s="109"/>
      <c r="I1651" s="110"/>
      <c r="J1651" s="110"/>
      <c r="M1651" s="111"/>
      <c r="P1651" s="2"/>
      <c r="Q1651" s="3"/>
      <c r="R1651" s="113"/>
    </row>
    <row r="1652" spans="6:18" s="104" customFormat="1" x14ac:dyDescent="0.25">
      <c r="F1652" s="109"/>
      <c r="G1652" s="109"/>
      <c r="H1652" s="109"/>
      <c r="I1652" s="110"/>
      <c r="J1652" s="110"/>
      <c r="M1652" s="111"/>
      <c r="P1652" s="2"/>
      <c r="Q1652" s="3"/>
      <c r="R1652" s="113"/>
    </row>
    <row r="1653" spans="6:18" s="104" customFormat="1" x14ac:dyDescent="0.25">
      <c r="F1653" s="109"/>
      <c r="G1653" s="109"/>
      <c r="H1653" s="109"/>
      <c r="I1653" s="110"/>
      <c r="J1653" s="110"/>
      <c r="M1653" s="111"/>
      <c r="P1653" s="2"/>
      <c r="Q1653" s="3"/>
      <c r="R1653" s="113"/>
    </row>
    <row r="1654" spans="6:18" s="104" customFormat="1" x14ac:dyDescent="0.25">
      <c r="F1654" s="109"/>
      <c r="G1654" s="109"/>
      <c r="H1654" s="109"/>
      <c r="I1654" s="110"/>
      <c r="J1654" s="110"/>
      <c r="M1654" s="111"/>
      <c r="P1654" s="2"/>
      <c r="Q1654" s="3"/>
      <c r="R1654" s="113"/>
    </row>
    <row r="1655" spans="6:18" s="104" customFormat="1" x14ac:dyDescent="0.25">
      <c r="F1655" s="109"/>
      <c r="G1655" s="109"/>
      <c r="H1655" s="109"/>
      <c r="I1655" s="110"/>
      <c r="J1655" s="110"/>
      <c r="M1655" s="111"/>
      <c r="P1655" s="2"/>
      <c r="Q1655" s="3"/>
      <c r="R1655" s="113"/>
    </row>
    <row r="1656" spans="6:18" s="104" customFormat="1" x14ac:dyDescent="0.25">
      <c r="F1656" s="109"/>
      <c r="G1656" s="109"/>
      <c r="H1656" s="109"/>
      <c r="I1656" s="110"/>
      <c r="J1656" s="110"/>
      <c r="M1656" s="111"/>
      <c r="P1656" s="2"/>
      <c r="Q1656" s="3"/>
      <c r="R1656" s="113"/>
    </row>
    <row r="1657" spans="6:18" s="104" customFormat="1" x14ac:dyDescent="0.25">
      <c r="F1657" s="109"/>
      <c r="G1657" s="109"/>
      <c r="H1657" s="109"/>
      <c r="I1657" s="110"/>
      <c r="J1657" s="110"/>
      <c r="M1657" s="111"/>
      <c r="P1657" s="2"/>
      <c r="Q1657" s="3"/>
      <c r="R1657" s="113"/>
    </row>
    <row r="1658" spans="6:18" s="104" customFormat="1" x14ac:dyDescent="0.25">
      <c r="F1658" s="109"/>
      <c r="G1658" s="109"/>
      <c r="H1658" s="109"/>
      <c r="I1658" s="110"/>
      <c r="J1658" s="110"/>
      <c r="M1658" s="111"/>
      <c r="P1658" s="2"/>
      <c r="Q1658" s="3"/>
      <c r="R1658" s="113"/>
    </row>
    <row r="1659" spans="6:18" s="104" customFormat="1" x14ac:dyDescent="0.25">
      <c r="F1659" s="109"/>
      <c r="G1659" s="109"/>
      <c r="H1659" s="109"/>
      <c r="I1659" s="110"/>
      <c r="J1659" s="110"/>
      <c r="M1659" s="111"/>
      <c r="P1659" s="2"/>
      <c r="Q1659" s="3"/>
      <c r="R1659" s="113"/>
    </row>
    <row r="1660" spans="6:18" s="104" customFormat="1" x14ac:dyDescent="0.25">
      <c r="F1660" s="109"/>
      <c r="G1660" s="109"/>
      <c r="H1660" s="109"/>
      <c r="I1660" s="110"/>
      <c r="J1660" s="110"/>
      <c r="M1660" s="111"/>
      <c r="P1660" s="2"/>
      <c r="Q1660" s="3"/>
      <c r="R1660" s="113"/>
    </row>
    <row r="1661" spans="6:18" s="104" customFormat="1" x14ac:dyDescent="0.25">
      <c r="F1661" s="109"/>
      <c r="G1661" s="109"/>
      <c r="H1661" s="109"/>
      <c r="I1661" s="110"/>
      <c r="J1661" s="110"/>
      <c r="M1661" s="111"/>
      <c r="P1661" s="2"/>
      <c r="Q1661" s="3"/>
      <c r="R1661" s="113"/>
    </row>
    <row r="1662" spans="6:18" s="104" customFormat="1" x14ac:dyDescent="0.25">
      <c r="F1662" s="109"/>
      <c r="G1662" s="109"/>
      <c r="H1662" s="109"/>
      <c r="I1662" s="110"/>
      <c r="J1662" s="110"/>
      <c r="M1662" s="111"/>
      <c r="P1662" s="2"/>
      <c r="Q1662" s="3"/>
      <c r="R1662" s="113"/>
    </row>
    <row r="1663" spans="6:18" s="104" customFormat="1" x14ac:dyDescent="0.25">
      <c r="F1663" s="109"/>
      <c r="G1663" s="109"/>
      <c r="H1663" s="109"/>
      <c r="I1663" s="110"/>
      <c r="J1663" s="110"/>
      <c r="M1663" s="111"/>
      <c r="P1663" s="2"/>
      <c r="Q1663" s="3"/>
      <c r="R1663" s="113"/>
    </row>
    <row r="1664" spans="6:18" s="104" customFormat="1" x14ac:dyDescent="0.25">
      <c r="F1664" s="109"/>
      <c r="G1664" s="109"/>
      <c r="H1664" s="109"/>
      <c r="I1664" s="110"/>
      <c r="J1664" s="110"/>
      <c r="M1664" s="111"/>
      <c r="P1664" s="2"/>
      <c r="Q1664" s="3"/>
      <c r="R1664" s="113"/>
    </row>
    <row r="1665" spans="6:18" s="104" customFormat="1" x14ac:dyDescent="0.25">
      <c r="F1665" s="109"/>
      <c r="G1665" s="109"/>
      <c r="H1665" s="109"/>
      <c r="I1665" s="110"/>
      <c r="J1665" s="110"/>
      <c r="M1665" s="111"/>
      <c r="P1665" s="2"/>
      <c r="Q1665" s="3"/>
      <c r="R1665" s="113"/>
    </row>
    <row r="1666" spans="6:18" s="104" customFormat="1" x14ac:dyDescent="0.25">
      <c r="F1666" s="109"/>
      <c r="G1666" s="109"/>
      <c r="H1666" s="109"/>
      <c r="I1666" s="110"/>
      <c r="J1666" s="110"/>
      <c r="M1666" s="111"/>
      <c r="P1666" s="2"/>
      <c r="Q1666" s="3"/>
      <c r="R1666" s="113"/>
    </row>
    <row r="1667" spans="6:18" s="104" customFormat="1" x14ac:dyDescent="0.25">
      <c r="F1667" s="109"/>
      <c r="G1667" s="109"/>
      <c r="H1667" s="109"/>
      <c r="I1667" s="110"/>
      <c r="J1667" s="110"/>
      <c r="M1667" s="111"/>
      <c r="P1667" s="2"/>
      <c r="Q1667" s="3"/>
      <c r="R1667" s="113"/>
    </row>
    <row r="1668" spans="6:18" s="104" customFormat="1" x14ac:dyDescent="0.25">
      <c r="F1668" s="109"/>
      <c r="G1668" s="109"/>
      <c r="H1668" s="109"/>
      <c r="I1668" s="110"/>
      <c r="J1668" s="110"/>
      <c r="M1668" s="111"/>
      <c r="P1668" s="2"/>
      <c r="Q1668" s="3"/>
      <c r="R1668" s="113"/>
    </row>
    <row r="1669" spans="6:18" s="104" customFormat="1" x14ac:dyDescent="0.25">
      <c r="F1669" s="109"/>
      <c r="G1669" s="109"/>
      <c r="H1669" s="109"/>
      <c r="I1669" s="110"/>
      <c r="J1669" s="110"/>
      <c r="M1669" s="111"/>
      <c r="P1669" s="2"/>
      <c r="Q1669" s="3"/>
      <c r="R1669" s="113"/>
    </row>
    <row r="1670" spans="6:18" s="104" customFormat="1" x14ac:dyDescent="0.25">
      <c r="F1670" s="109"/>
      <c r="G1670" s="109"/>
      <c r="H1670" s="109"/>
      <c r="I1670" s="110"/>
      <c r="J1670" s="110"/>
      <c r="M1670" s="111"/>
      <c r="P1670" s="2"/>
      <c r="Q1670" s="3"/>
      <c r="R1670" s="113"/>
    </row>
    <row r="1671" spans="6:18" s="104" customFormat="1" x14ac:dyDescent="0.25">
      <c r="F1671" s="109"/>
      <c r="G1671" s="109"/>
      <c r="H1671" s="109"/>
      <c r="I1671" s="110"/>
      <c r="J1671" s="110"/>
      <c r="M1671" s="111"/>
      <c r="P1671" s="2"/>
      <c r="Q1671" s="3"/>
      <c r="R1671" s="113"/>
    </row>
    <row r="1672" spans="6:18" s="104" customFormat="1" x14ac:dyDescent="0.25">
      <c r="F1672" s="109"/>
      <c r="G1672" s="109"/>
      <c r="H1672" s="109"/>
      <c r="I1672" s="110"/>
      <c r="J1672" s="110"/>
      <c r="M1672" s="111"/>
      <c r="P1672" s="2"/>
      <c r="Q1672" s="3"/>
      <c r="R1672" s="113"/>
    </row>
    <row r="1673" spans="6:18" s="104" customFormat="1" x14ac:dyDescent="0.25">
      <c r="F1673" s="109"/>
      <c r="G1673" s="109"/>
      <c r="H1673" s="109"/>
      <c r="I1673" s="110"/>
      <c r="J1673" s="110"/>
      <c r="M1673" s="111"/>
      <c r="P1673" s="2"/>
      <c r="Q1673" s="3"/>
      <c r="R1673" s="113"/>
    </row>
    <row r="1674" spans="6:18" s="104" customFormat="1" x14ac:dyDescent="0.25">
      <c r="F1674" s="109"/>
      <c r="G1674" s="109"/>
      <c r="H1674" s="109"/>
      <c r="I1674" s="110"/>
      <c r="J1674" s="110"/>
      <c r="M1674" s="111"/>
      <c r="P1674" s="2"/>
      <c r="Q1674" s="3"/>
      <c r="R1674" s="113"/>
    </row>
    <row r="1675" spans="6:18" s="104" customFormat="1" x14ac:dyDescent="0.25">
      <c r="F1675" s="109"/>
      <c r="G1675" s="109"/>
      <c r="H1675" s="109"/>
      <c r="I1675" s="110"/>
      <c r="J1675" s="110"/>
      <c r="M1675" s="111"/>
      <c r="P1675" s="2"/>
      <c r="Q1675" s="3"/>
      <c r="R1675" s="113"/>
    </row>
    <row r="1676" spans="6:18" s="104" customFormat="1" x14ac:dyDescent="0.25">
      <c r="F1676" s="109"/>
      <c r="G1676" s="109"/>
      <c r="H1676" s="109"/>
      <c r="I1676" s="110"/>
      <c r="J1676" s="110"/>
      <c r="M1676" s="111"/>
      <c r="P1676" s="2"/>
      <c r="Q1676" s="3"/>
      <c r="R1676" s="113"/>
    </row>
    <row r="1677" spans="6:18" s="104" customFormat="1" x14ac:dyDescent="0.25">
      <c r="F1677" s="109"/>
      <c r="G1677" s="109"/>
      <c r="H1677" s="109"/>
      <c r="I1677" s="110"/>
      <c r="J1677" s="110"/>
      <c r="M1677" s="111"/>
      <c r="P1677" s="2"/>
      <c r="Q1677" s="3"/>
      <c r="R1677" s="113"/>
    </row>
    <row r="1678" spans="6:18" s="104" customFormat="1" x14ac:dyDescent="0.25">
      <c r="F1678" s="109"/>
      <c r="G1678" s="109"/>
      <c r="H1678" s="109"/>
      <c r="I1678" s="110"/>
      <c r="J1678" s="110"/>
      <c r="M1678" s="111"/>
      <c r="P1678" s="2"/>
      <c r="Q1678" s="3"/>
      <c r="R1678" s="113"/>
    </row>
    <row r="1679" spans="6:18" s="104" customFormat="1" x14ac:dyDescent="0.25">
      <c r="F1679" s="109"/>
      <c r="G1679" s="109"/>
      <c r="H1679" s="109"/>
      <c r="I1679" s="110"/>
      <c r="J1679" s="110"/>
      <c r="M1679" s="111"/>
      <c r="P1679" s="2"/>
      <c r="Q1679" s="3"/>
      <c r="R1679" s="113"/>
    </row>
    <row r="1680" spans="6:18" s="104" customFormat="1" x14ac:dyDescent="0.25">
      <c r="F1680" s="109"/>
      <c r="G1680" s="109"/>
      <c r="H1680" s="109"/>
      <c r="I1680" s="110"/>
      <c r="J1680" s="110"/>
      <c r="M1680" s="111"/>
      <c r="P1680" s="2"/>
      <c r="Q1680" s="3"/>
      <c r="R1680" s="113"/>
    </row>
    <row r="1681" spans="6:18" s="104" customFormat="1" x14ac:dyDescent="0.25">
      <c r="F1681" s="109"/>
      <c r="G1681" s="109"/>
      <c r="H1681" s="109"/>
      <c r="I1681" s="110"/>
      <c r="J1681" s="110"/>
      <c r="M1681" s="111"/>
      <c r="P1681" s="2"/>
      <c r="Q1681" s="3"/>
      <c r="R1681" s="113"/>
    </row>
    <row r="1682" spans="6:18" s="104" customFormat="1" x14ac:dyDescent="0.25">
      <c r="F1682" s="109"/>
      <c r="G1682" s="109"/>
      <c r="H1682" s="109"/>
      <c r="I1682" s="110"/>
      <c r="J1682" s="110"/>
      <c r="M1682" s="111"/>
      <c r="P1682" s="2"/>
      <c r="Q1682" s="3"/>
      <c r="R1682" s="113"/>
    </row>
    <row r="1683" spans="6:18" s="104" customFormat="1" x14ac:dyDescent="0.25">
      <c r="F1683" s="109"/>
      <c r="G1683" s="109"/>
      <c r="H1683" s="109"/>
      <c r="I1683" s="110"/>
      <c r="J1683" s="110"/>
      <c r="M1683" s="111"/>
      <c r="P1683" s="2"/>
      <c r="Q1683" s="3"/>
      <c r="R1683" s="113"/>
    </row>
    <row r="1684" spans="6:18" s="104" customFormat="1" x14ac:dyDescent="0.25">
      <c r="F1684" s="109"/>
      <c r="G1684" s="109"/>
      <c r="H1684" s="109"/>
      <c r="I1684" s="110"/>
      <c r="J1684" s="110"/>
      <c r="M1684" s="111"/>
      <c r="P1684" s="2"/>
      <c r="Q1684" s="3"/>
      <c r="R1684" s="113"/>
    </row>
    <row r="1685" spans="6:18" s="104" customFormat="1" x14ac:dyDescent="0.25">
      <c r="F1685" s="109"/>
      <c r="G1685" s="109"/>
      <c r="H1685" s="109"/>
      <c r="I1685" s="110"/>
      <c r="J1685" s="110"/>
      <c r="M1685" s="111"/>
      <c r="P1685" s="2"/>
      <c r="Q1685" s="3"/>
      <c r="R1685" s="113"/>
    </row>
    <row r="1686" spans="6:18" s="104" customFormat="1" x14ac:dyDescent="0.25">
      <c r="F1686" s="109"/>
      <c r="G1686" s="109"/>
      <c r="H1686" s="109"/>
      <c r="I1686" s="110"/>
      <c r="J1686" s="110"/>
      <c r="M1686" s="111"/>
      <c r="P1686" s="2"/>
      <c r="Q1686" s="3"/>
      <c r="R1686" s="113"/>
    </row>
    <row r="1687" spans="6:18" s="104" customFormat="1" x14ac:dyDescent="0.25">
      <c r="F1687" s="109"/>
      <c r="G1687" s="109"/>
      <c r="H1687" s="109"/>
      <c r="I1687" s="110"/>
      <c r="J1687" s="110"/>
      <c r="M1687" s="111"/>
      <c r="P1687" s="2"/>
      <c r="Q1687" s="3"/>
      <c r="R1687" s="113"/>
    </row>
    <row r="1688" spans="6:18" s="104" customFormat="1" x14ac:dyDescent="0.25">
      <c r="F1688" s="109"/>
      <c r="G1688" s="109"/>
      <c r="H1688" s="109"/>
      <c r="I1688" s="110"/>
      <c r="J1688" s="110"/>
      <c r="M1688" s="111"/>
      <c r="P1688" s="2"/>
      <c r="Q1688" s="3"/>
      <c r="R1688" s="113"/>
    </row>
    <row r="1689" spans="6:18" s="104" customFormat="1" x14ac:dyDescent="0.25">
      <c r="F1689" s="109"/>
      <c r="G1689" s="109"/>
      <c r="H1689" s="109"/>
      <c r="I1689" s="110"/>
      <c r="J1689" s="110"/>
      <c r="M1689" s="111"/>
      <c r="P1689" s="2"/>
      <c r="Q1689" s="3"/>
      <c r="R1689" s="113"/>
    </row>
    <row r="1690" spans="6:18" s="104" customFormat="1" x14ac:dyDescent="0.25">
      <c r="F1690" s="109"/>
      <c r="G1690" s="109"/>
      <c r="H1690" s="109"/>
      <c r="I1690" s="110"/>
      <c r="J1690" s="110"/>
      <c r="M1690" s="111"/>
      <c r="P1690" s="2"/>
      <c r="Q1690" s="3"/>
      <c r="R1690" s="113"/>
    </row>
    <row r="1691" spans="6:18" s="104" customFormat="1" x14ac:dyDescent="0.25">
      <c r="F1691" s="109"/>
      <c r="G1691" s="109"/>
      <c r="H1691" s="109"/>
      <c r="I1691" s="110"/>
      <c r="J1691" s="110"/>
      <c r="M1691" s="111"/>
      <c r="P1691" s="2"/>
      <c r="Q1691" s="3"/>
      <c r="R1691" s="113"/>
    </row>
    <row r="1692" spans="6:18" s="104" customFormat="1" x14ac:dyDescent="0.25">
      <c r="F1692" s="109"/>
      <c r="G1692" s="109"/>
      <c r="H1692" s="109"/>
      <c r="I1692" s="110"/>
      <c r="J1692" s="110"/>
      <c r="M1692" s="111"/>
      <c r="P1692" s="2"/>
      <c r="Q1692" s="3"/>
      <c r="R1692" s="113"/>
    </row>
    <row r="1693" spans="6:18" s="104" customFormat="1" x14ac:dyDescent="0.25">
      <c r="F1693" s="109"/>
      <c r="G1693" s="109"/>
      <c r="H1693" s="109"/>
      <c r="I1693" s="110"/>
      <c r="J1693" s="110"/>
      <c r="M1693" s="111"/>
      <c r="P1693" s="2"/>
      <c r="Q1693" s="3"/>
      <c r="R1693" s="113"/>
    </row>
    <row r="1694" spans="6:18" s="104" customFormat="1" x14ac:dyDescent="0.25">
      <c r="F1694" s="109"/>
      <c r="G1694" s="109"/>
      <c r="H1694" s="109"/>
      <c r="I1694" s="110"/>
      <c r="J1694" s="110"/>
      <c r="M1694" s="111"/>
      <c r="P1694" s="2"/>
      <c r="Q1694" s="3"/>
      <c r="R1694" s="113"/>
    </row>
    <row r="1695" spans="6:18" s="104" customFormat="1" x14ac:dyDescent="0.25">
      <c r="F1695" s="109"/>
      <c r="G1695" s="109"/>
      <c r="H1695" s="109"/>
      <c r="I1695" s="110"/>
      <c r="J1695" s="110"/>
      <c r="M1695" s="111"/>
      <c r="P1695" s="2"/>
      <c r="Q1695" s="3"/>
      <c r="R1695" s="113"/>
    </row>
    <row r="1696" spans="6:18" s="104" customFormat="1" x14ac:dyDescent="0.25">
      <c r="F1696" s="109"/>
      <c r="G1696" s="109"/>
      <c r="H1696" s="109"/>
      <c r="I1696" s="110"/>
      <c r="J1696" s="110"/>
      <c r="M1696" s="111"/>
      <c r="P1696" s="2"/>
      <c r="Q1696" s="3"/>
      <c r="R1696" s="113"/>
    </row>
    <row r="1697" spans="6:18" s="104" customFormat="1" x14ac:dyDescent="0.25">
      <c r="F1697" s="109"/>
      <c r="G1697" s="109"/>
      <c r="H1697" s="109"/>
      <c r="I1697" s="110"/>
      <c r="J1697" s="110"/>
      <c r="M1697" s="111"/>
      <c r="P1697" s="2"/>
      <c r="Q1697" s="3"/>
      <c r="R1697" s="113"/>
    </row>
    <row r="1698" spans="6:18" s="104" customFormat="1" x14ac:dyDescent="0.25">
      <c r="F1698" s="109"/>
      <c r="G1698" s="109"/>
      <c r="H1698" s="109"/>
      <c r="I1698" s="110"/>
      <c r="J1698" s="110"/>
      <c r="M1698" s="111"/>
      <c r="P1698" s="2"/>
      <c r="Q1698" s="3"/>
      <c r="R1698" s="113"/>
    </row>
    <row r="1699" spans="6:18" s="104" customFormat="1" x14ac:dyDescent="0.25">
      <c r="F1699" s="109"/>
      <c r="G1699" s="109"/>
      <c r="H1699" s="109"/>
      <c r="I1699" s="110"/>
      <c r="J1699" s="110"/>
      <c r="M1699" s="111"/>
      <c r="P1699" s="2"/>
      <c r="Q1699" s="3"/>
      <c r="R1699" s="113"/>
    </row>
    <row r="1700" spans="6:18" s="104" customFormat="1" x14ac:dyDescent="0.25">
      <c r="F1700" s="109"/>
      <c r="G1700" s="109"/>
      <c r="H1700" s="109"/>
      <c r="I1700" s="110"/>
      <c r="J1700" s="110"/>
      <c r="M1700" s="111"/>
      <c r="P1700" s="2"/>
      <c r="Q1700" s="3"/>
      <c r="R1700" s="113"/>
    </row>
    <row r="1701" spans="6:18" s="104" customFormat="1" x14ac:dyDescent="0.25">
      <c r="F1701" s="109"/>
      <c r="G1701" s="109"/>
      <c r="H1701" s="109"/>
      <c r="I1701" s="110"/>
      <c r="J1701" s="110"/>
      <c r="M1701" s="111"/>
      <c r="P1701" s="2"/>
      <c r="Q1701" s="3"/>
      <c r="R1701" s="113"/>
    </row>
    <row r="1702" spans="6:18" s="104" customFormat="1" x14ac:dyDescent="0.25">
      <c r="F1702" s="109"/>
      <c r="G1702" s="109"/>
      <c r="H1702" s="109"/>
      <c r="I1702" s="110"/>
      <c r="J1702" s="110"/>
      <c r="M1702" s="111"/>
      <c r="P1702" s="2"/>
      <c r="Q1702" s="3"/>
      <c r="R1702" s="113"/>
    </row>
    <row r="1703" spans="6:18" s="104" customFormat="1" x14ac:dyDescent="0.25">
      <c r="F1703" s="109"/>
      <c r="G1703" s="109"/>
      <c r="H1703" s="109"/>
      <c r="I1703" s="110"/>
      <c r="J1703" s="110"/>
      <c r="M1703" s="111"/>
      <c r="P1703" s="2"/>
      <c r="Q1703" s="3"/>
      <c r="R1703" s="113"/>
    </row>
    <row r="1704" spans="6:18" s="104" customFormat="1" x14ac:dyDescent="0.25">
      <c r="F1704" s="109"/>
      <c r="G1704" s="109"/>
      <c r="H1704" s="109"/>
      <c r="I1704" s="110"/>
      <c r="J1704" s="110"/>
      <c r="M1704" s="111"/>
      <c r="P1704" s="2"/>
      <c r="Q1704" s="3"/>
      <c r="R1704" s="113"/>
    </row>
    <row r="1705" spans="6:18" s="104" customFormat="1" x14ac:dyDescent="0.25">
      <c r="F1705" s="109"/>
      <c r="G1705" s="109"/>
      <c r="H1705" s="109"/>
      <c r="I1705" s="110"/>
      <c r="J1705" s="110"/>
      <c r="M1705" s="111"/>
      <c r="P1705" s="2"/>
      <c r="Q1705" s="3"/>
      <c r="R1705" s="113"/>
    </row>
    <row r="1706" spans="6:18" s="104" customFormat="1" x14ac:dyDescent="0.25">
      <c r="F1706" s="109"/>
      <c r="G1706" s="109"/>
      <c r="H1706" s="109"/>
      <c r="I1706" s="110"/>
      <c r="J1706" s="110"/>
      <c r="M1706" s="111"/>
      <c r="P1706" s="2"/>
      <c r="Q1706" s="3"/>
      <c r="R1706" s="113"/>
    </row>
    <row r="1707" spans="6:18" s="104" customFormat="1" x14ac:dyDescent="0.25">
      <c r="F1707" s="109"/>
      <c r="G1707" s="109"/>
      <c r="H1707" s="109"/>
      <c r="I1707" s="110"/>
      <c r="J1707" s="110"/>
      <c r="M1707" s="111"/>
      <c r="P1707" s="2"/>
      <c r="Q1707" s="3"/>
      <c r="R1707" s="113"/>
    </row>
    <row r="1708" spans="6:18" s="104" customFormat="1" x14ac:dyDescent="0.25">
      <c r="F1708" s="109"/>
      <c r="G1708" s="109"/>
      <c r="H1708" s="109"/>
      <c r="I1708" s="110"/>
      <c r="J1708" s="110"/>
      <c r="M1708" s="111"/>
      <c r="P1708" s="2"/>
      <c r="Q1708" s="3"/>
      <c r="R1708" s="113"/>
    </row>
    <row r="1709" spans="6:18" s="104" customFormat="1" x14ac:dyDescent="0.25">
      <c r="F1709" s="109"/>
      <c r="G1709" s="109"/>
      <c r="H1709" s="109"/>
      <c r="I1709" s="110"/>
      <c r="J1709" s="110"/>
      <c r="M1709" s="111"/>
      <c r="P1709" s="2"/>
      <c r="Q1709" s="3"/>
      <c r="R1709" s="113"/>
    </row>
    <row r="1710" spans="6:18" s="104" customFormat="1" x14ac:dyDescent="0.25">
      <c r="F1710" s="109"/>
      <c r="G1710" s="109"/>
      <c r="H1710" s="109"/>
      <c r="I1710" s="110"/>
      <c r="J1710" s="110"/>
      <c r="M1710" s="111"/>
      <c r="P1710" s="2"/>
      <c r="Q1710" s="3"/>
      <c r="R1710" s="113"/>
    </row>
    <row r="1711" spans="6:18" s="104" customFormat="1" x14ac:dyDescent="0.25">
      <c r="F1711" s="109"/>
      <c r="G1711" s="109"/>
      <c r="H1711" s="109"/>
      <c r="I1711" s="110"/>
      <c r="J1711" s="110"/>
      <c r="M1711" s="111"/>
      <c r="P1711" s="2"/>
      <c r="Q1711" s="3"/>
      <c r="R1711" s="113"/>
    </row>
    <row r="1712" spans="6:18" s="104" customFormat="1" x14ac:dyDescent="0.25">
      <c r="F1712" s="109"/>
      <c r="G1712" s="109"/>
      <c r="H1712" s="109"/>
      <c r="I1712" s="110"/>
      <c r="J1712" s="110"/>
      <c r="M1712" s="111"/>
      <c r="P1712" s="2"/>
      <c r="Q1712" s="3"/>
      <c r="R1712" s="113"/>
    </row>
    <row r="1713" spans="6:18" s="104" customFormat="1" x14ac:dyDescent="0.25">
      <c r="F1713" s="109"/>
      <c r="G1713" s="109"/>
      <c r="H1713" s="109"/>
      <c r="I1713" s="110"/>
      <c r="J1713" s="110"/>
      <c r="M1713" s="111"/>
      <c r="P1713" s="2"/>
      <c r="Q1713" s="3"/>
      <c r="R1713" s="113"/>
    </row>
    <row r="1714" spans="6:18" s="104" customFormat="1" x14ac:dyDescent="0.25">
      <c r="F1714" s="109"/>
      <c r="G1714" s="109"/>
      <c r="H1714" s="109"/>
      <c r="I1714" s="110"/>
      <c r="J1714" s="110"/>
      <c r="M1714" s="111"/>
      <c r="P1714" s="2"/>
      <c r="Q1714" s="3"/>
      <c r="R1714" s="113"/>
    </row>
    <row r="1715" spans="6:18" s="104" customFormat="1" x14ac:dyDescent="0.25">
      <c r="F1715" s="109"/>
      <c r="G1715" s="109"/>
      <c r="H1715" s="109"/>
      <c r="I1715" s="110"/>
      <c r="J1715" s="110"/>
      <c r="M1715" s="111"/>
      <c r="P1715" s="2"/>
      <c r="Q1715" s="3"/>
      <c r="R1715" s="113"/>
    </row>
    <row r="1716" spans="6:18" s="104" customFormat="1" x14ac:dyDescent="0.25">
      <c r="F1716" s="109"/>
      <c r="G1716" s="109"/>
      <c r="H1716" s="109"/>
      <c r="I1716" s="110"/>
      <c r="J1716" s="110"/>
      <c r="M1716" s="111"/>
      <c r="P1716" s="2"/>
      <c r="Q1716" s="3"/>
      <c r="R1716" s="113"/>
    </row>
    <row r="1717" spans="6:18" s="104" customFormat="1" x14ac:dyDescent="0.25">
      <c r="F1717" s="109"/>
      <c r="G1717" s="109"/>
      <c r="H1717" s="109"/>
      <c r="I1717" s="110"/>
      <c r="J1717" s="110"/>
      <c r="M1717" s="111"/>
      <c r="P1717" s="2"/>
      <c r="Q1717" s="3"/>
      <c r="R1717" s="113"/>
    </row>
    <row r="1718" spans="6:18" s="104" customFormat="1" x14ac:dyDescent="0.25">
      <c r="F1718" s="109"/>
      <c r="G1718" s="109"/>
      <c r="H1718" s="109"/>
      <c r="I1718" s="110"/>
      <c r="J1718" s="110"/>
      <c r="M1718" s="111"/>
      <c r="P1718" s="2"/>
      <c r="Q1718" s="3"/>
      <c r="R1718" s="113"/>
    </row>
    <row r="1719" spans="6:18" s="104" customFormat="1" x14ac:dyDescent="0.25">
      <c r="F1719" s="109"/>
      <c r="G1719" s="109"/>
      <c r="H1719" s="109"/>
      <c r="I1719" s="110"/>
      <c r="J1719" s="110"/>
      <c r="M1719" s="111"/>
      <c r="P1719" s="2"/>
      <c r="Q1719" s="3"/>
      <c r="R1719" s="113"/>
    </row>
    <row r="1720" spans="6:18" s="104" customFormat="1" x14ac:dyDescent="0.25">
      <c r="F1720" s="109"/>
      <c r="G1720" s="109"/>
      <c r="H1720" s="109"/>
      <c r="I1720" s="110"/>
      <c r="J1720" s="110"/>
      <c r="M1720" s="111"/>
      <c r="P1720" s="2"/>
      <c r="Q1720" s="3"/>
      <c r="R1720" s="113"/>
    </row>
    <row r="1721" spans="6:18" s="104" customFormat="1" x14ac:dyDescent="0.25">
      <c r="F1721" s="109"/>
      <c r="G1721" s="109"/>
      <c r="H1721" s="109"/>
      <c r="I1721" s="110"/>
      <c r="J1721" s="110"/>
      <c r="M1721" s="111"/>
      <c r="P1721" s="2"/>
      <c r="Q1721" s="3"/>
      <c r="R1721" s="113"/>
    </row>
    <row r="1722" spans="6:18" s="104" customFormat="1" x14ac:dyDescent="0.25">
      <c r="F1722" s="109"/>
      <c r="G1722" s="109"/>
      <c r="H1722" s="109"/>
      <c r="I1722" s="110"/>
      <c r="J1722" s="110"/>
      <c r="M1722" s="111"/>
      <c r="P1722" s="2"/>
      <c r="Q1722" s="3"/>
      <c r="R1722" s="113"/>
    </row>
    <row r="1723" spans="6:18" s="104" customFormat="1" x14ac:dyDescent="0.25">
      <c r="F1723" s="109"/>
      <c r="G1723" s="109"/>
      <c r="H1723" s="109"/>
      <c r="I1723" s="110"/>
      <c r="J1723" s="110"/>
      <c r="M1723" s="111"/>
      <c r="P1723" s="2"/>
      <c r="Q1723" s="3"/>
      <c r="R1723" s="113"/>
    </row>
    <row r="1724" spans="6:18" s="104" customFormat="1" x14ac:dyDescent="0.25">
      <c r="F1724" s="109"/>
      <c r="G1724" s="109"/>
      <c r="H1724" s="109"/>
      <c r="I1724" s="110"/>
      <c r="J1724" s="110"/>
      <c r="M1724" s="111"/>
      <c r="P1724" s="2"/>
      <c r="Q1724" s="3"/>
      <c r="R1724" s="113"/>
    </row>
    <row r="1725" spans="6:18" s="104" customFormat="1" x14ac:dyDescent="0.25">
      <c r="F1725" s="109"/>
      <c r="G1725" s="109"/>
      <c r="H1725" s="109"/>
      <c r="I1725" s="110"/>
      <c r="J1725" s="110"/>
      <c r="M1725" s="111"/>
      <c r="P1725" s="2"/>
      <c r="Q1725" s="3"/>
      <c r="R1725" s="113"/>
    </row>
    <row r="1726" spans="6:18" s="104" customFormat="1" x14ac:dyDescent="0.25">
      <c r="F1726" s="109"/>
      <c r="G1726" s="109"/>
      <c r="H1726" s="109"/>
      <c r="I1726" s="110"/>
      <c r="J1726" s="110"/>
      <c r="M1726" s="111"/>
      <c r="P1726" s="2"/>
      <c r="Q1726" s="3"/>
      <c r="R1726" s="113"/>
    </row>
    <row r="1727" spans="6:18" s="104" customFormat="1" x14ac:dyDescent="0.25">
      <c r="F1727" s="109"/>
      <c r="G1727" s="109"/>
      <c r="H1727" s="109"/>
      <c r="I1727" s="110"/>
      <c r="J1727" s="110"/>
      <c r="M1727" s="111"/>
      <c r="P1727" s="2"/>
      <c r="Q1727" s="3"/>
      <c r="R1727" s="113"/>
    </row>
    <row r="1728" spans="6:18" s="104" customFormat="1" x14ac:dyDescent="0.25">
      <c r="F1728" s="109"/>
      <c r="G1728" s="109"/>
      <c r="H1728" s="109"/>
      <c r="I1728" s="110"/>
      <c r="J1728" s="110"/>
      <c r="M1728" s="111"/>
      <c r="P1728" s="2"/>
      <c r="Q1728" s="3"/>
      <c r="R1728" s="113"/>
    </row>
    <row r="1729" spans="6:18" s="104" customFormat="1" x14ac:dyDescent="0.25">
      <c r="F1729" s="109"/>
      <c r="G1729" s="109"/>
      <c r="H1729" s="109"/>
      <c r="I1729" s="110"/>
      <c r="J1729" s="110"/>
      <c r="M1729" s="111"/>
      <c r="P1729" s="2"/>
      <c r="Q1729" s="3"/>
      <c r="R1729" s="113"/>
    </row>
    <row r="1730" spans="6:18" s="104" customFormat="1" x14ac:dyDescent="0.25">
      <c r="F1730" s="109"/>
      <c r="G1730" s="109"/>
      <c r="H1730" s="109"/>
      <c r="I1730" s="110"/>
      <c r="J1730" s="110"/>
      <c r="M1730" s="111"/>
      <c r="P1730" s="2"/>
      <c r="Q1730" s="3"/>
      <c r="R1730" s="113"/>
    </row>
    <row r="1731" spans="6:18" s="104" customFormat="1" x14ac:dyDescent="0.25">
      <c r="F1731" s="109"/>
      <c r="G1731" s="109"/>
      <c r="H1731" s="109"/>
      <c r="I1731" s="110"/>
      <c r="J1731" s="110"/>
      <c r="M1731" s="111"/>
      <c r="P1731" s="2"/>
      <c r="Q1731" s="3"/>
      <c r="R1731" s="113"/>
    </row>
    <row r="1732" spans="6:18" s="104" customFormat="1" x14ac:dyDescent="0.25">
      <c r="F1732" s="109"/>
      <c r="G1732" s="109"/>
      <c r="H1732" s="109"/>
      <c r="I1732" s="110"/>
      <c r="J1732" s="110"/>
      <c r="M1732" s="111"/>
      <c r="P1732" s="2"/>
      <c r="Q1732" s="3"/>
      <c r="R1732" s="113"/>
    </row>
    <row r="1733" spans="6:18" s="104" customFormat="1" x14ac:dyDescent="0.25">
      <c r="F1733" s="109"/>
      <c r="G1733" s="109"/>
      <c r="H1733" s="109"/>
      <c r="I1733" s="110"/>
      <c r="J1733" s="110"/>
      <c r="M1733" s="111"/>
      <c r="P1733" s="2"/>
      <c r="Q1733" s="3"/>
      <c r="R1733" s="113"/>
    </row>
    <row r="1734" spans="6:18" s="104" customFormat="1" x14ac:dyDescent="0.25">
      <c r="F1734" s="109"/>
      <c r="G1734" s="109"/>
      <c r="H1734" s="109"/>
      <c r="I1734" s="110"/>
      <c r="J1734" s="110"/>
      <c r="M1734" s="111"/>
      <c r="P1734" s="2"/>
      <c r="Q1734" s="3"/>
      <c r="R1734" s="113"/>
    </row>
    <row r="1735" spans="6:18" s="104" customFormat="1" x14ac:dyDescent="0.25">
      <c r="F1735" s="109"/>
      <c r="G1735" s="109"/>
      <c r="H1735" s="109"/>
      <c r="I1735" s="110"/>
      <c r="J1735" s="110"/>
      <c r="M1735" s="111"/>
      <c r="P1735" s="2"/>
      <c r="Q1735" s="3"/>
      <c r="R1735" s="113"/>
    </row>
    <row r="1736" spans="6:18" s="104" customFormat="1" x14ac:dyDescent="0.25">
      <c r="F1736" s="109"/>
      <c r="G1736" s="109"/>
      <c r="H1736" s="109"/>
      <c r="I1736" s="110"/>
      <c r="J1736" s="110"/>
      <c r="M1736" s="111"/>
      <c r="P1736" s="2"/>
      <c r="Q1736" s="3"/>
      <c r="R1736" s="113"/>
    </row>
    <row r="1737" spans="6:18" s="104" customFormat="1" x14ac:dyDescent="0.25">
      <c r="F1737" s="109"/>
      <c r="G1737" s="109"/>
      <c r="H1737" s="109"/>
      <c r="I1737" s="110"/>
      <c r="J1737" s="110"/>
      <c r="M1737" s="111"/>
      <c r="P1737" s="2"/>
      <c r="Q1737" s="3"/>
      <c r="R1737" s="113"/>
    </row>
    <row r="1738" spans="6:18" s="104" customFormat="1" x14ac:dyDescent="0.25">
      <c r="F1738" s="109"/>
      <c r="G1738" s="109"/>
      <c r="H1738" s="109"/>
      <c r="I1738" s="110"/>
      <c r="J1738" s="110"/>
      <c r="M1738" s="111"/>
      <c r="P1738" s="2"/>
      <c r="Q1738" s="3"/>
      <c r="R1738" s="113"/>
    </row>
    <row r="1739" spans="6:18" s="104" customFormat="1" x14ac:dyDescent="0.25">
      <c r="F1739" s="109"/>
      <c r="G1739" s="109"/>
      <c r="H1739" s="109"/>
      <c r="I1739" s="110"/>
      <c r="J1739" s="110"/>
      <c r="M1739" s="111"/>
      <c r="P1739" s="2"/>
      <c r="Q1739" s="3"/>
      <c r="R1739" s="113"/>
    </row>
    <row r="1740" spans="6:18" s="104" customFormat="1" x14ac:dyDescent="0.25">
      <c r="F1740" s="109"/>
      <c r="G1740" s="109"/>
      <c r="H1740" s="109"/>
      <c r="I1740" s="110"/>
      <c r="J1740" s="110"/>
      <c r="M1740" s="111"/>
      <c r="P1740" s="2"/>
      <c r="Q1740" s="3"/>
      <c r="R1740" s="113"/>
    </row>
    <row r="1741" spans="6:18" s="104" customFormat="1" x14ac:dyDescent="0.25">
      <c r="F1741" s="109"/>
      <c r="G1741" s="109"/>
      <c r="H1741" s="109"/>
      <c r="I1741" s="110"/>
      <c r="J1741" s="110"/>
      <c r="M1741" s="111"/>
      <c r="P1741" s="2"/>
      <c r="Q1741" s="3"/>
      <c r="R1741" s="113"/>
    </row>
    <row r="1742" spans="6:18" s="104" customFormat="1" x14ac:dyDescent="0.25">
      <c r="F1742" s="109"/>
      <c r="G1742" s="109"/>
      <c r="H1742" s="109"/>
      <c r="I1742" s="110"/>
      <c r="J1742" s="110"/>
      <c r="M1742" s="111"/>
      <c r="P1742" s="2"/>
      <c r="Q1742" s="3"/>
      <c r="R1742" s="113"/>
    </row>
    <row r="1743" spans="6:18" s="104" customFormat="1" x14ac:dyDescent="0.25">
      <c r="F1743" s="109"/>
      <c r="G1743" s="109"/>
      <c r="H1743" s="109"/>
      <c r="I1743" s="110"/>
      <c r="J1743" s="110"/>
      <c r="M1743" s="111"/>
      <c r="P1743" s="2"/>
      <c r="Q1743" s="3"/>
      <c r="R1743" s="113"/>
    </row>
    <row r="1744" spans="6:18" s="104" customFormat="1" x14ac:dyDescent="0.25">
      <c r="F1744" s="109"/>
      <c r="G1744" s="109"/>
      <c r="H1744" s="109"/>
      <c r="I1744" s="110"/>
      <c r="J1744" s="110"/>
      <c r="M1744" s="111"/>
      <c r="P1744" s="2"/>
      <c r="Q1744" s="3"/>
      <c r="R1744" s="113"/>
    </row>
    <row r="1745" spans="6:18" s="104" customFormat="1" x14ac:dyDescent="0.25">
      <c r="F1745" s="109"/>
      <c r="G1745" s="109"/>
      <c r="H1745" s="109"/>
      <c r="I1745" s="110"/>
      <c r="J1745" s="110"/>
      <c r="M1745" s="111"/>
      <c r="P1745" s="2"/>
      <c r="Q1745" s="3"/>
      <c r="R1745" s="113"/>
    </row>
    <row r="1746" spans="6:18" s="104" customFormat="1" x14ac:dyDescent="0.25">
      <c r="F1746" s="109"/>
      <c r="G1746" s="109"/>
      <c r="H1746" s="109"/>
      <c r="I1746" s="110"/>
      <c r="J1746" s="110"/>
      <c r="M1746" s="111"/>
      <c r="P1746" s="2"/>
      <c r="Q1746" s="3"/>
      <c r="R1746" s="113"/>
    </row>
    <row r="1747" spans="6:18" s="104" customFormat="1" x14ac:dyDescent="0.25">
      <c r="F1747" s="109"/>
      <c r="G1747" s="109"/>
      <c r="H1747" s="109"/>
      <c r="I1747" s="110"/>
      <c r="J1747" s="110"/>
      <c r="M1747" s="111"/>
      <c r="P1747" s="2"/>
      <c r="Q1747" s="3"/>
      <c r="R1747" s="113"/>
    </row>
    <row r="1748" spans="6:18" s="104" customFormat="1" x14ac:dyDescent="0.25">
      <c r="F1748" s="109"/>
      <c r="G1748" s="109"/>
      <c r="H1748" s="109"/>
      <c r="I1748" s="110"/>
      <c r="J1748" s="110"/>
      <c r="M1748" s="111"/>
      <c r="P1748" s="2"/>
      <c r="Q1748" s="3"/>
      <c r="R1748" s="113"/>
    </row>
    <row r="1749" spans="6:18" s="104" customFormat="1" x14ac:dyDescent="0.25">
      <c r="F1749" s="109"/>
      <c r="G1749" s="109"/>
      <c r="H1749" s="109"/>
      <c r="I1749" s="110"/>
      <c r="J1749" s="110"/>
      <c r="M1749" s="111"/>
      <c r="P1749" s="2"/>
      <c r="Q1749" s="3"/>
      <c r="R1749" s="113"/>
    </row>
    <row r="1750" spans="6:18" s="104" customFormat="1" x14ac:dyDescent="0.25">
      <c r="F1750" s="109"/>
      <c r="G1750" s="109"/>
      <c r="H1750" s="109"/>
      <c r="I1750" s="110"/>
      <c r="J1750" s="110"/>
      <c r="M1750" s="111"/>
      <c r="P1750" s="2"/>
      <c r="Q1750" s="3"/>
      <c r="R1750" s="113"/>
    </row>
    <row r="1751" spans="6:18" s="104" customFormat="1" x14ac:dyDescent="0.25">
      <c r="F1751" s="109"/>
      <c r="G1751" s="109"/>
      <c r="H1751" s="109"/>
      <c r="I1751" s="110"/>
      <c r="J1751" s="110"/>
      <c r="M1751" s="111"/>
      <c r="P1751" s="2"/>
      <c r="Q1751" s="3"/>
      <c r="R1751" s="113"/>
    </row>
    <row r="1752" spans="6:18" s="104" customFormat="1" x14ac:dyDescent="0.25">
      <c r="F1752" s="109"/>
      <c r="G1752" s="109"/>
      <c r="H1752" s="109"/>
      <c r="I1752" s="110"/>
      <c r="J1752" s="110"/>
      <c r="M1752" s="111"/>
      <c r="P1752" s="2"/>
      <c r="Q1752" s="3"/>
      <c r="R1752" s="113"/>
    </row>
    <row r="1753" spans="6:18" s="104" customFormat="1" x14ac:dyDescent="0.25">
      <c r="F1753" s="109"/>
      <c r="G1753" s="109"/>
      <c r="H1753" s="109"/>
      <c r="I1753" s="110"/>
      <c r="J1753" s="110"/>
      <c r="M1753" s="111"/>
      <c r="P1753" s="2"/>
      <c r="Q1753" s="3"/>
      <c r="R1753" s="113"/>
    </row>
    <row r="1754" spans="6:18" s="104" customFormat="1" x14ac:dyDescent="0.25">
      <c r="F1754" s="109"/>
      <c r="G1754" s="109"/>
      <c r="H1754" s="109"/>
      <c r="I1754" s="110"/>
      <c r="J1754" s="110"/>
      <c r="M1754" s="111"/>
      <c r="P1754" s="2"/>
      <c r="Q1754" s="3"/>
      <c r="R1754" s="113"/>
    </row>
    <row r="1755" spans="6:18" s="104" customFormat="1" x14ac:dyDescent="0.25">
      <c r="F1755" s="109"/>
      <c r="G1755" s="109"/>
      <c r="H1755" s="109"/>
      <c r="I1755" s="110"/>
      <c r="J1755" s="110"/>
      <c r="M1755" s="111"/>
      <c r="P1755" s="2"/>
      <c r="Q1755" s="3"/>
      <c r="R1755" s="113"/>
    </row>
    <row r="1756" spans="6:18" s="104" customFormat="1" x14ac:dyDescent="0.25">
      <c r="F1756" s="109"/>
      <c r="G1756" s="109"/>
      <c r="H1756" s="109"/>
      <c r="I1756" s="110"/>
      <c r="J1756" s="110"/>
      <c r="M1756" s="111"/>
      <c r="P1756" s="2"/>
      <c r="Q1756" s="3"/>
      <c r="R1756" s="113"/>
    </row>
    <row r="1757" spans="6:18" s="104" customFormat="1" x14ac:dyDescent="0.25">
      <c r="F1757" s="109"/>
      <c r="G1757" s="109"/>
      <c r="H1757" s="109"/>
      <c r="I1757" s="110"/>
      <c r="J1757" s="110"/>
      <c r="M1757" s="111"/>
      <c r="P1757" s="2"/>
      <c r="Q1757" s="3"/>
      <c r="R1757" s="113"/>
    </row>
    <row r="1758" spans="6:18" s="104" customFormat="1" x14ac:dyDescent="0.25">
      <c r="F1758" s="109"/>
      <c r="G1758" s="109"/>
      <c r="H1758" s="109"/>
      <c r="I1758" s="110"/>
      <c r="J1758" s="110"/>
      <c r="M1758" s="111"/>
      <c r="P1758" s="2"/>
      <c r="Q1758" s="3"/>
      <c r="R1758" s="113"/>
    </row>
    <row r="1759" spans="6:18" s="104" customFormat="1" x14ac:dyDescent="0.25">
      <c r="F1759" s="109"/>
      <c r="G1759" s="109"/>
      <c r="H1759" s="109"/>
      <c r="I1759" s="110"/>
      <c r="J1759" s="110"/>
      <c r="M1759" s="111"/>
      <c r="P1759" s="2"/>
      <c r="Q1759" s="3"/>
      <c r="R1759" s="113"/>
    </row>
    <row r="1760" spans="6:18" s="104" customFormat="1" x14ac:dyDescent="0.25">
      <c r="F1760" s="109"/>
      <c r="G1760" s="109"/>
      <c r="H1760" s="109"/>
      <c r="I1760" s="110"/>
      <c r="J1760" s="110"/>
      <c r="M1760" s="111"/>
      <c r="P1760" s="2"/>
      <c r="Q1760" s="3"/>
      <c r="R1760" s="113"/>
    </row>
    <row r="1761" spans="6:18" s="104" customFormat="1" x14ac:dyDescent="0.25">
      <c r="F1761" s="109"/>
      <c r="G1761" s="109"/>
      <c r="H1761" s="109"/>
      <c r="I1761" s="110"/>
      <c r="J1761" s="110"/>
      <c r="M1761" s="111"/>
      <c r="P1761" s="2"/>
      <c r="Q1761" s="3"/>
      <c r="R1761" s="113"/>
    </row>
    <row r="1762" spans="6:18" s="104" customFormat="1" x14ac:dyDescent="0.25">
      <c r="F1762" s="109"/>
      <c r="G1762" s="109"/>
      <c r="H1762" s="109"/>
      <c r="I1762" s="110"/>
      <c r="J1762" s="110"/>
      <c r="M1762" s="111"/>
      <c r="P1762" s="2"/>
      <c r="Q1762" s="3"/>
      <c r="R1762" s="113"/>
    </row>
    <row r="1763" spans="6:18" s="104" customFormat="1" x14ac:dyDescent="0.25">
      <c r="F1763" s="109"/>
      <c r="G1763" s="109"/>
      <c r="H1763" s="109"/>
      <c r="I1763" s="110"/>
      <c r="J1763" s="110"/>
      <c r="M1763" s="111"/>
      <c r="P1763" s="2"/>
      <c r="Q1763" s="3"/>
      <c r="R1763" s="113"/>
    </row>
    <row r="1764" spans="6:18" s="104" customFormat="1" x14ac:dyDescent="0.25">
      <c r="F1764" s="109"/>
      <c r="G1764" s="109"/>
      <c r="H1764" s="109"/>
      <c r="I1764" s="110"/>
      <c r="J1764" s="110"/>
      <c r="M1764" s="111"/>
      <c r="P1764" s="2"/>
      <c r="Q1764" s="3"/>
      <c r="R1764" s="113"/>
    </row>
    <row r="1765" spans="6:18" s="104" customFormat="1" x14ac:dyDescent="0.25">
      <c r="F1765" s="109"/>
      <c r="G1765" s="109"/>
      <c r="H1765" s="109"/>
      <c r="I1765" s="110"/>
      <c r="J1765" s="110"/>
      <c r="M1765" s="111"/>
      <c r="P1765" s="2"/>
      <c r="Q1765" s="3"/>
      <c r="R1765" s="113"/>
    </row>
    <row r="1766" spans="6:18" s="104" customFormat="1" x14ac:dyDescent="0.25">
      <c r="F1766" s="109"/>
      <c r="G1766" s="109"/>
      <c r="H1766" s="109"/>
      <c r="I1766" s="110"/>
      <c r="J1766" s="110"/>
      <c r="M1766" s="111"/>
      <c r="P1766" s="2"/>
      <c r="Q1766" s="3"/>
      <c r="R1766" s="113"/>
    </row>
    <row r="1767" spans="6:18" s="104" customFormat="1" x14ac:dyDescent="0.25">
      <c r="F1767" s="109"/>
      <c r="G1767" s="109"/>
      <c r="H1767" s="109"/>
      <c r="I1767" s="110"/>
      <c r="J1767" s="110"/>
      <c r="M1767" s="111"/>
      <c r="P1767" s="2"/>
      <c r="Q1767" s="3"/>
      <c r="R1767" s="113"/>
    </row>
    <row r="1768" spans="6:18" s="104" customFormat="1" x14ac:dyDescent="0.25">
      <c r="F1768" s="109"/>
      <c r="G1768" s="109"/>
      <c r="H1768" s="109"/>
      <c r="I1768" s="110"/>
      <c r="J1768" s="110"/>
      <c r="M1768" s="111"/>
      <c r="P1768" s="2"/>
      <c r="Q1768" s="3"/>
      <c r="R1768" s="113"/>
    </row>
    <row r="1769" spans="6:18" s="104" customFormat="1" x14ac:dyDescent="0.25">
      <c r="F1769" s="109"/>
      <c r="G1769" s="109"/>
      <c r="H1769" s="109"/>
      <c r="I1769" s="110"/>
      <c r="J1769" s="110"/>
      <c r="M1769" s="111"/>
      <c r="P1769" s="2"/>
      <c r="Q1769" s="3"/>
      <c r="R1769" s="113"/>
    </row>
    <row r="1770" spans="6:18" s="104" customFormat="1" x14ac:dyDescent="0.25">
      <c r="F1770" s="109"/>
      <c r="G1770" s="109"/>
      <c r="H1770" s="109"/>
      <c r="I1770" s="110"/>
      <c r="J1770" s="110"/>
      <c r="M1770" s="111"/>
      <c r="P1770" s="2"/>
      <c r="Q1770" s="3"/>
      <c r="R1770" s="113"/>
    </row>
    <row r="1771" spans="6:18" s="104" customFormat="1" x14ac:dyDescent="0.25">
      <c r="F1771" s="109"/>
      <c r="G1771" s="109"/>
      <c r="H1771" s="109"/>
      <c r="I1771" s="110"/>
      <c r="J1771" s="110"/>
      <c r="M1771" s="111"/>
      <c r="P1771" s="2"/>
      <c r="Q1771" s="3"/>
      <c r="R1771" s="113"/>
    </row>
    <row r="1772" spans="6:18" s="104" customFormat="1" x14ac:dyDescent="0.25">
      <c r="F1772" s="109"/>
      <c r="G1772" s="109"/>
      <c r="H1772" s="109"/>
      <c r="I1772" s="110"/>
      <c r="J1772" s="110"/>
      <c r="M1772" s="111"/>
      <c r="P1772" s="2"/>
      <c r="Q1772" s="3"/>
      <c r="R1772" s="113"/>
    </row>
    <row r="1773" spans="6:18" s="104" customFormat="1" x14ac:dyDescent="0.25">
      <c r="F1773" s="109"/>
      <c r="G1773" s="109"/>
      <c r="H1773" s="109"/>
      <c r="I1773" s="110"/>
      <c r="J1773" s="110"/>
      <c r="M1773" s="111"/>
      <c r="P1773" s="2"/>
      <c r="Q1773" s="3"/>
      <c r="R1773" s="113"/>
    </row>
    <row r="1774" spans="6:18" s="104" customFormat="1" x14ac:dyDescent="0.25">
      <c r="F1774" s="109"/>
      <c r="G1774" s="109"/>
      <c r="H1774" s="109"/>
      <c r="I1774" s="110"/>
      <c r="J1774" s="110"/>
      <c r="M1774" s="111"/>
      <c r="P1774" s="2"/>
      <c r="Q1774" s="3"/>
      <c r="R1774" s="113"/>
    </row>
    <row r="1775" spans="6:18" s="104" customFormat="1" x14ac:dyDescent="0.25">
      <c r="F1775" s="109"/>
      <c r="G1775" s="109"/>
      <c r="H1775" s="109"/>
      <c r="I1775" s="110"/>
      <c r="J1775" s="110"/>
      <c r="M1775" s="111"/>
      <c r="P1775" s="2"/>
      <c r="Q1775" s="3"/>
      <c r="R1775" s="113"/>
    </row>
    <row r="1776" spans="6:18" s="104" customFormat="1" x14ac:dyDescent="0.25">
      <c r="F1776" s="109"/>
      <c r="G1776" s="109"/>
      <c r="H1776" s="109"/>
      <c r="I1776" s="110"/>
      <c r="J1776" s="110"/>
      <c r="M1776" s="111"/>
      <c r="P1776" s="2"/>
      <c r="Q1776" s="3"/>
      <c r="R1776" s="113"/>
    </row>
    <row r="1777" spans="6:18" s="104" customFormat="1" x14ac:dyDescent="0.25">
      <c r="F1777" s="109"/>
      <c r="G1777" s="109"/>
      <c r="H1777" s="109"/>
      <c r="I1777" s="110"/>
      <c r="J1777" s="110"/>
      <c r="M1777" s="111"/>
      <c r="P1777" s="2"/>
      <c r="Q1777" s="3"/>
      <c r="R1777" s="113"/>
    </row>
    <row r="1778" spans="6:18" s="104" customFormat="1" x14ac:dyDescent="0.25">
      <c r="F1778" s="109"/>
      <c r="G1778" s="109"/>
      <c r="H1778" s="109"/>
      <c r="I1778" s="110"/>
      <c r="J1778" s="110"/>
      <c r="M1778" s="111"/>
      <c r="P1778" s="2"/>
      <c r="Q1778" s="3"/>
      <c r="R1778" s="113"/>
    </row>
    <row r="1779" spans="6:18" s="104" customFormat="1" x14ac:dyDescent="0.25">
      <c r="F1779" s="109"/>
      <c r="G1779" s="109"/>
      <c r="H1779" s="109"/>
      <c r="I1779" s="110"/>
      <c r="J1779" s="110"/>
      <c r="M1779" s="111"/>
      <c r="P1779" s="2"/>
      <c r="Q1779" s="3"/>
      <c r="R1779" s="113"/>
    </row>
    <row r="1780" spans="6:18" s="104" customFormat="1" x14ac:dyDescent="0.25">
      <c r="F1780" s="109"/>
      <c r="G1780" s="109"/>
      <c r="H1780" s="109"/>
      <c r="I1780" s="110"/>
      <c r="J1780" s="110"/>
      <c r="M1780" s="111"/>
      <c r="P1780" s="2"/>
      <c r="Q1780" s="3"/>
      <c r="R1780" s="113"/>
    </row>
    <row r="1781" spans="6:18" s="104" customFormat="1" x14ac:dyDescent="0.25">
      <c r="F1781" s="109"/>
      <c r="G1781" s="109"/>
      <c r="H1781" s="109"/>
      <c r="I1781" s="110"/>
      <c r="J1781" s="110"/>
      <c r="M1781" s="111"/>
      <c r="P1781" s="2"/>
      <c r="Q1781" s="3"/>
      <c r="R1781" s="113"/>
    </row>
    <row r="1782" spans="6:18" s="104" customFormat="1" x14ac:dyDescent="0.25">
      <c r="F1782" s="109"/>
      <c r="G1782" s="109"/>
      <c r="H1782" s="109"/>
      <c r="I1782" s="110"/>
      <c r="J1782" s="110"/>
      <c r="M1782" s="111"/>
      <c r="P1782" s="2"/>
      <c r="Q1782" s="3"/>
      <c r="R1782" s="113"/>
    </row>
    <row r="1783" spans="6:18" s="104" customFormat="1" x14ac:dyDescent="0.25">
      <c r="F1783" s="109"/>
      <c r="G1783" s="109"/>
      <c r="H1783" s="109"/>
      <c r="I1783" s="110"/>
      <c r="J1783" s="110"/>
      <c r="M1783" s="111"/>
      <c r="P1783" s="2"/>
      <c r="Q1783" s="3"/>
      <c r="R1783" s="113"/>
    </row>
    <row r="1784" spans="6:18" s="104" customFormat="1" x14ac:dyDescent="0.25">
      <c r="F1784" s="109"/>
      <c r="G1784" s="109"/>
      <c r="H1784" s="109"/>
      <c r="I1784" s="110"/>
      <c r="J1784" s="110"/>
      <c r="M1784" s="111"/>
      <c r="P1784" s="2"/>
      <c r="Q1784" s="3"/>
      <c r="R1784" s="113"/>
    </row>
    <row r="1785" spans="6:18" s="104" customFormat="1" x14ac:dyDescent="0.25">
      <c r="F1785" s="109"/>
      <c r="G1785" s="109"/>
      <c r="H1785" s="109"/>
      <c r="I1785" s="110"/>
      <c r="J1785" s="110"/>
      <c r="M1785" s="111"/>
      <c r="P1785" s="2"/>
      <c r="Q1785" s="3"/>
      <c r="R1785" s="113"/>
    </row>
    <row r="1786" spans="6:18" s="104" customFormat="1" x14ac:dyDescent="0.25">
      <c r="F1786" s="109"/>
      <c r="G1786" s="109"/>
      <c r="H1786" s="109"/>
      <c r="I1786" s="110"/>
      <c r="J1786" s="110"/>
      <c r="M1786" s="111"/>
      <c r="P1786" s="2"/>
      <c r="Q1786" s="3"/>
      <c r="R1786" s="113"/>
    </row>
    <row r="1787" spans="6:18" s="104" customFormat="1" x14ac:dyDescent="0.25">
      <c r="F1787" s="109"/>
      <c r="G1787" s="109"/>
      <c r="H1787" s="109"/>
      <c r="I1787" s="110"/>
      <c r="J1787" s="110"/>
      <c r="M1787" s="111"/>
      <c r="P1787" s="2"/>
      <c r="Q1787" s="3"/>
      <c r="R1787" s="113"/>
    </row>
    <row r="1788" spans="6:18" s="104" customFormat="1" x14ac:dyDescent="0.25">
      <c r="F1788" s="109"/>
      <c r="G1788" s="109"/>
      <c r="H1788" s="109"/>
      <c r="I1788" s="110"/>
      <c r="J1788" s="110"/>
      <c r="M1788" s="111"/>
      <c r="P1788" s="2"/>
      <c r="Q1788" s="3"/>
      <c r="R1788" s="113"/>
    </row>
    <row r="1789" spans="6:18" s="104" customFormat="1" x14ac:dyDescent="0.25">
      <c r="F1789" s="109"/>
      <c r="G1789" s="109"/>
      <c r="H1789" s="109"/>
      <c r="I1789" s="110"/>
      <c r="J1789" s="110"/>
      <c r="M1789" s="111"/>
      <c r="P1789" s="2"/>
      <c r="Q1789" s="3"/>
      <c r="R1789" s="113"/>
    </row>
    <row r="1790" spans="6:18" s="104" customFormat="1" x14ac:dyDescent="0.25">
      <c r="F1790" s="109"/>
      <c r="G1790" s="109"/>
      <c r="H1790" s="109"/>
      <c r="I1790" s="110"/>
      <c r="J1790" s="110"/>
      <c r="M1790" s="111"/>
      <c r="P1790" s="2"/>
      <c r="Q1790" s="3"/>
      <c r="R1790" s="113"/>
    </row>
    <row r="1791" spans="6:18" s="104" customFormat="1" x14ac:dyDescent="0.25">
      <c r="F1791" s="109"/>
      <c r="G1791" s="109"/>
      <c r="H1791" s="109"/>
      <c r="I1791" s="110"/>
      <c r="J1791" s="110"/>
      <c r="M1791" s="111"/>
      <c r="P1791" s="2"/>
      <c r="Q1791" s="3"/>
      <c r="R1791" s="113"/>
    </row>
    <row r="1792" spans="6:18" s="104" customFormat="1" x14ac:dyDescent="0.25">
      <c r="F1792" s="109"/>
      <c r="G1792" s="109"/>
      <c r="H1792" s="109"/>
      <c r="I1792" s="110"/>
      <c r="J1792" s="110"/>
      <c r="M1792" s="111"/>
      <c r="P1792" s="2"/>
      <c r="Q1792" s="3"/>
      <c r="R1792" s="113"/>
    </row>
    <row r="1793" spans="6:18" s="104" customFormat="1" x14ac:dyDescent="0.25">
      <c r="F1793" s="109"/>
      <c r="G1793" s="109"/>
      <c r="H1793" s="109"/>
      <c r="I1793" s="110"/>
      <c r="J1793" s="110"/>
      <c r="M1793" s="111"/>
      <c r="P1793" s="2"/>
      <c r="Q1793" s="3"/>
      <c r="R1793" s="113"/>
    </row>
    <row r="1794" spans="6:18" s="104" customFormat="1" x14ac:dyDescent="0.25">
      <c r="F1794" s="109"/>
      <c r="G1794" s="109"/>
      <c r="H1794" s="109"/>
      <c r="I1794" s="110"/>
      <c r="J1794" s="110"/>
      <c r="M1794" s="111"/>
      <c r="P1794" s="2"/>
      <c r="Q1794" s="3"/>
      <c r="R1794" s="113"/>
    </row>
    <row r="1795" spans="6:18" s="104" customFormat="1" x14ac:dyDescent="0.25">
      <c r="F1795" s="109"/>
      <c r="G1795" s="109"/>
      <c r="H1795" s="109"/>
      <c r="I1795" s="110"/>
      <c r="J1795" s="110"/>
      <c r="M1795" s="111"/>
      <c r="P1795" s="2"/>
      <c r="Q1795" s="3"/>
      <c r="R1795" s="113"/>
    </row>
    <row r="1796" spans="6:18" s="104" customFormat="1" x14ac:dyDescent="0.25">
      <c r="F1796" s="109"/>
      <c r="G1796" s="109"/>
      <c r="H1796" s="109"/>
      <c r="I1796" s="110"/>
      <c r="J1796" s="110"/>
      <c r="M1796" s="111"/>
      <c r="P1796" s="2"/>
      <c r="Q1796" s="3"/>
      <c r="R1796" s="113"/>
    </row>
    <row r="1797" spans="6:18" s="104" customFormat="1" x14ac:dyDescent="0.25">
      <c r="F1797" s="109"/>
      <c r="G1797" s="109"/>
      <c r="H1797" s="109"/>
      <c r="I1797" s="110"/>
      <c r="J1797" s="110"/>
      <c r="M1797" s="111"/>
      <c r="P1797" s="2"/>
      <c r="Q1797" s="3"/>
      <c r="R1797" s="113"/>
    </row>
    <row r="1798" spans="6:18" s="104" customFormat="1" x14ac:dyDescent="0.25">
      <c r="F1798" s="109"/>
      <c r="G1798" s="109"/>
      <c r="H1798" s="109"/>
      <c r="I1798" s="110"/>
      <c r="J1798" s="110"/>
      <c r="M1798" s="111"/>
      <c r="P1798" s="2"/>
      <c r="Q1798" s="3"/>
      <c r="R1798" s="113"/>
    </row>
    <row r="1799" spans="6:18" s="104" customFormat="1" x14ac:dyDescent="0.25">
      <c r="F1799" s="109"/>
      <c r="G1799" s="109"/>
      <c r="H1799" s="109"/>
      <c r="I1799" s="110"/>
      <c r="J1799" s="110"/>
      <c r="M1799" s="111"/>
      <c r="P1799" s="2"/>
      <c r="Q1799" s="3"/>
      <c r="R1799" s="113"/>
    </row>
    <row r="1800" spans="6:18" s="104" customFormat="1" x14ac:dyDescent="0.25">
      <c r="F1800" s="109"/>
      <c r="G1800" s="109"/>
      <c r="H1800" s="109"/>
      <c r="I1800" s="110"/>
      <c r="J1800" s="110"/>
      <c r="M1800" s="111"/>
      <c r="P1800" s="2"/>
      <c r="Q1800" s="3"/>
      <c r="R1800" s="113"/>
    </row>
    <row r="1801" spans="6:18" s="104" customFormat="1" x14ac:dyDescent="0.25">
      <c r="F1801" s="109"/>
      <c r="G1801" s="109"/>
      <c r="H1801" s="109"/>
      <c r="I1801" s="110"/>
      <c r="J1801" s="110"/>
      <c r="M1801" s="111"/>
      <c r="P1801" s="2"/>
      <c r="Q1801" s="3"/>
      <c r="R1801" s="113"/>
    </row>
    <row r="1802" spans="6:18" s="104" customFormat="1" x14ac:dyDescent="0.25">
      <c r="F1802" s="109"/>
      <c r="G1802" s="109"/>
      <c r="H1802" s="109"/>
      <c r="I1802" s="110"/>
      <c r="J1802" s="110"/>
      <c r="M1802" s="111"/>
      <c r="P1802" s="2"/>
      <c r="Q1802" s="3"/>
      <c r="R1802" s="113"/>
    </row>
    <row r="1803" spans="6:18" s="104" customFormat="1" x14ac:dyDescent="0.25">
      <c r="F1803" s="109"/>
      <c r="G1803" s="109"/>
      <c r="H1803" s="109"/>
      <c r="I1803" s="110"/>
      <c r="J1803" s="110"/>
      <c r="M1803" s="111"/>
      <c r="P1803" s="2"/>
      <c r="Q1803" s="3"/>
      <c r="R1803" s="113"/>
    </row>
    <row r="1804" spans="6:18" s="104" customFormat="1" x14ac:dyDescent="0.25">
      <c r="F1804" s="109"/>
      <c r="G1804" s="109"/>
      <c r="H1804" s="109"/>
      <c r="I1804" s="110"/>
      <c r="J1804" s="110"/>
      <c r="M1804" s="111"/>
      <c r="P1804" s="2"/>
      <c r="Q1804" s="3"/>
      <c r="R1804" s="113"/>
    </row>
    <row r="1805" spans="6:18" s="104" customFormat="1" x14ac:dyDescent="0.25">
      <c r="F1805" s="109"/>
      <c r="G1805" s="109"/>
      <c r="H1805" s="109"/>
      <c r="I1805" s="110"/>
      <c r="J1805" s="110"/>
      <c r="M1805" s="111"/>
      <c r="P1805" s="2"/>
      <c r="Q1805" s="3"/>
      <c r="R1805" s="113"/>
    </row>
    <row r="1806" spans="6:18" s="104" customFormat="1" x14ac:dyDescent="0.25">
      <c r="F1806" s="109"/>
      <c r="G1806" s="109"/>
      <c r="H1806" s="109"/>
      <c r="I1806" s="110"/>
      <c r="J1806" s="110"/>
      <c r="M1806" s="111"/>
      <c r="P1806" s="2"/>
      <c r="Q1806" s="3"/>
      <c r="R1806" s="113"/>
    </row>
    <row r="1807" spans="6:18" s="104" customFormat="1" x14ac:dyDescent="0.25">
      <c r="F1807" s="109"/>
      <c r="G1807" s="109"/>
      <c r="H1807" s="109"/>
      <c r="I1807" s="110"/>
      <c r="J1807" s="110"/>
      <c r="M1807" s="111"/>
      <c r="P1807" s="2"/>
      <c r="Q1807" s="3"/>
      <c r="R1807" s="113"/>
    </row>
    <row r="1808" spans="6:18" s="104" customFormat="1" x14ac:dyDescent="0.25">
      <c r="F1808" s="109"/>
      <c r="G1808" s="109"/>
      <c r="H1808" s="109"/>
      <c r="I1808" s="110"/>
      <c r="J1808" s="110"/>
      <c r="M1808" s="111"/>
      <c r="P1808" s="2"/>
      <c r="Q1808" s="3"/>
      <c r="R1808" s="113"/>
    </row>
    <row r="1809" spans="6:18" s="104" customFormat="1" x14ac:dyDescent="0.25">
      <c r="F1809" s="109"/>
      <c r="G1809" s="109"/>
      <c r="H1809" s="109"/>
      <c r="I1809" s="110"/>
      <c r="J1809" s="110"/>
      <c r="M1809" s="111"/>
      <c r="P1809" s="2"/>
      <c r="Q1809" s="3"/>
      <c r="R1809" s="113"/>
    </row>
    <row r="1810" spans="6:18" s="104" customFormat="1" x14ac:dyDescent="0.25">
      <c r="F1810" s="109"/>
      <c r="G1810" s="109"/>
      <c r="H1810" s="109"/>
      <c r="I1810" s="110"/>
      <c r="J1810" s="110"/>
      <c r="M1810" s="111"/>
      <c r="P1810" s="2"/>
      <c r="Q1810" s="3"/>
      <c r="R1810" s="113"/>
    </row>
    <row r="1811" spans="6:18" s="104" customFormat="1" x14ac:dyDescent="0.25">
      <c r="F1811" s="109"/>
      <c r="G1811" s="109"/>
      <c r="H1811" s="109"/>
      <c r="I1811" s="110"/>
      <c r="J1811" s="110"/>
      <c r="M1811" s="111"/>
      <c r="P1811" s="2"/>
      <c r="Q1811" s="3"/>
      <c r="R1811" s="113"/>
    </row>
    <row r="1812" spans="6:18" s="104" customFormat="1" x14ac:dyDescent="0.25">
      <c r="F1812" s="109"/>
      <c r="G1812" s="109"/>
      <c r="H1812" s="109"/>
      <c r="I1812" s="110"/>
      <c r="J1812" s="110"/>
      <c r="M1812" s="111"/>
      <c r="P1812" s="2"/>
      <c r="Q1812" s="3"/>
      <c r="R1812" s="113"/>
    </row>
    <row r="1813" spans="6:18" s="104" customFormat="1" x14ac:dyDescent="0.25">
      <c r="F1813" s="109"/>
      <c r="G1813" s="109"/>
      <c r="H1813" s="109"/>
      <c r="I1813" s="110"/>
      <c r="J1813" s="110"/>
      <c r="M1813" s="111"/>
      <c r="P1813" s="2"/>
      <c r="Q1813" s="3"/>
      <c r="R1813" s="113"/>
    </row>
    <row r="1814" spans="6:18" s="104" customFormat="1" x14ac:dyDescent="0.25">
      <c r="F1814" s="109"/>
      <c r="G1814" s="109"/>
      <c r="H1814" s="109"/>
      <c r="I1814" s="110"/>
      <c r="J1814" s="110"/>
      <c r="M1814" s="111"/>
      <c r="P1814" s="2"/>
      <c r="Q1814" s="3"/>
      <c r="R1814" s="113"/>
    </row>
    <row r="1815" spans="6:18" s="104" customFormat="1" x14ac:dyDescent="0.25">
      <c r="F1815" s="109"/>
      <c r="G1815" s="109"/>
      <c r="H1815" s="109"/>
      <c r="I1815" s="110"/>
      <c r="J1815" s="110"/>
      <c r="M1815" s="111"/>
      <c r="P1815" s="2"/>
      <c r="Q1815" s="3"/>
      <c r="R1815" s="113"/>
    </row>
    <row r="1816" spans="6:18" s="104" customFormat="1" x14ac:dyDescent="0.25">
      <c r="F1816" s="109"/>
      <c r="G1816" s="109"/>
      <c r="H1816" s="109"/>
      <c r="I1816" s="110"/>
      <c r="J1816" s="110"/>
      <c r="M1816" s="111"/>
      <c r="P1816" s="2"/>
      <c r="Q1816" s="3"/>
      <c r="R1816" s="113"/>
    </row>
    <row r="1817" spans="6:18" s="104" customFormat="1" x14ac:dyDescent="0.25">
      <c r="F1817" s="109"/>
      <c r="G1817" s="109"/>
      <c r="H1817" s="109"/>
      <c r="I1817" s="110"/>
      <c r="J1817" s="110"/>
      <c r="M1817" s="111"/>
      <c r="P1817" s="2"/>
      <c r="Q1817" s="3"/>
      <c r="R1817" s="113"/>
    </row>
    <row r="1818" spans="6:18" s="104" customFormat="1" x14ac:dyDescent="0.25">
      <c r="F1818" s="109"/>
      <c r="G1818" s="109"/>
      <c r="H1818" s="109"/>
      <c r="I1818" s="110"/>
      <c r="J1818" s="110"/>
      <c r="M1818" s="111"/>
      <c r="P1818" s="2"/>
      <c r="Q1818" s="3"/>
      <c r="R1818" s="113"/>
    </row>
    <row r="1819" spans="6:18" s="104" customFormat="1" x14ac:dyDescent="0.25">
      <c r="F1819" s="109"/>
      <c r="G1819" s="109"/>
      <c r="H1819" s="109"/>
      <c r="I1819" s="110"/>
      <c r="J1819" s="110"/>
      <c r="M1819" s="111"/>
      <c r="P1819" s="2"/>
      <c r="Q1819" s="3"/>
      <c r="R1819" s="113"/>
    </row>
    <row r="1820" spans="6:18" s="104" customFormat="1" x14ac:dyDescent="0.25">
      <c r="F1820" s="109"/>
      <c r="G1820" s="109"/>
      <c r="H1820" s="109"/>
      <c r="I1820" s="110"/>
      <c r="J1820" s="110"/>
      <c r="M1820" s="111"/>
      <c r="P1820" s="2"/>
      <c r="Q1820" s="3"/>
      <c r="R1820" s="113"/>
    </row>
    <row r="1821" spans="6:18" s="104" customFormat="1" x14ac:dyDescent="0.25">
      <c r="F1821" s="109"/>
      <c r="G1821" s="109"/>
      <c r="H1821" s="109"/>
      <c r="I1821" s="110"/>
      <c r="J1821" s="110"/>
      <c r="M1821" s="111"/>
      <c r="P1821" s="2"/>
      <c r="Q1821" s="3"/>
      <c r="R1821" s="113"/>
    </row>
    <row r="1822" spans="6:18" s="104" customFormat="1" x14ac:dyDescent="0.25">
      <c r="F1822" s="109"/>
      <c r="G1822" s="109"/>
      <c r="H1822" s="109"/>
      <c r="I1822" s="110"/>
      <c r="J1822" s="110"/>
      <c r="M1822" s="111"/>
      <c r="P1822" s="2"/>
      <c r="Q1822" s="3"/>
      <c r="R1822" s="113"/>
    </row>
    <row r="1823" spans="6:18" s="104" customFormat="1" x14ac:dyDescent="0.25">
      <c r="F1823" s="109"/>
      <c r="G1823" s="109"/>
      <c r="H1823" s="109"/>
      <c r="I1823" s="110"/>
      <c r="J1823" s="110"/>
      <c r="M1823" s="111"/>
      <c r="P1823" s="2"/>
      <c r="Q1823" s="3"/>
      <c r="R1823" s="113"/>
    </row>
    <row r="1824" spans="6:18" s="104" customFormat="1" x14ac:dyDescent="0.25">
      <c r="F1824" s="109"/>
      <c r="G1824" s="109"/>
      <c r="H1824" s="109"/>
      <c r="I1824" s="110"/>
      <c r="J1824" s="110"/>
      <c r="M1824" s="111"/>
      <c r="P1824" s="2"/>
      <c r="Q1824" s="3"/>
      <c r="R1824" s="113"/>
    </row>
    <row r="1825" spans="6:18" s="104" customFormat="1" x14ac:dyDescent="0.25">
      <c r="F1825" s="109"/>
      <c r="G1825" s="109"/>
      <c r="H1825" s="109"/>
      <c r="I1825" s="110"/>
      <c r="J1825" s="110"/>
      <c r="M1825" s="111"/>
      <c r="P1825" s="2"/>
      <c r="Q1825" s="3"/>
      <c r="R1825" s="113"/>
    </row>
    <row r="1826" spans="6:18" s="104" customFormat="1" x14ac:dyDescent="0.25">
      <c r="F1826" s="109"/>
      <c r="G1826" s="109"/>
      <c r="H1826" s="109"/>
      <c r="I1826" s="110"/>
      <c r="J1826" s="110"/>
      <c r="M1826" s="111"/>
      <c r="P1826" s="2"/>
      <c r="Q1826" s="3"/>
      <c r="R1826" s="113"/>
    </row>
    <row r="1827" spans="6:18" s="104" customFormat="1" x14ac:dyDescent="0.25">
      <c r="F1827" s="109"/>
      <c r="G1827" s="109"/>
      <c r="H1827" s="109"/>
      <c r="I1827" s="110"/>
      <c r="J1827" s="110"/>
      <c r="M1827" s="111"/>
      <c r="P1827" s="2"/>
      <c r="Q1827" s="3"/>
      <c r="R1827" s="113"/>
    </row>
    <row r="1828" spans="6:18" s="104" customFormat="1" x14ac:dyDescent="0.25">
      <c r="F1828" s="109"/>
      <c r="G1828" s="109"/>
      <c r="H1828" s="109"/>
      <c r="I1828" s="110"/>
      <c r="J1828" s="110"/>
      <c r="M1828" s="111"/>
      <c r="P1828" s="2"/>
      <c r="Q1828" s="3"/>
      <c r="R1828" s="113"/>
    </row>
    <row r="1829" spans="6:18" s="104" customFormat="1" x14ac:dyDescent="0.25">
      <c r="F1829" s="109"/>
      <c r="G1829" s="109"/>
      <c r="H1829" s="109"/>
      <c r="I1829" s="110"/>
      <c r="J1829" s="110"/>
      <c r="M1829" s="111"/>
      <c r="P1829" s="2"/>
      <c r="Q1829" s="3"/>
      <c r="R1829" s="113"/>
    </row>
    <row r="1830" spans="6:18" s="104" customFormat="1" x14ac:dyDescent="0.25">
      <c r="F1830" s="109"/>
      <c r="G1830" s="109"/>
      <c r="H1830" s="109"/>
      <c r="I1830" s="110"/>
      <c r="J1830" s="110"/>
      <c r="M1830" s="111"/>
      <c r="P1830" s="2"/>
      <c r="Q1830" s="3"/>
      <c r="R1830" s="113"/>
    </row>
    <row r="1831" spans="6:18" s="104" customFormat="1" x14ac:dyDescent="0.25">
      <c r="F1831" s="109"/>
      <c r="G1831" s="109"/>
      <c r="H1831" s="109"/>
      <c r="I1831" s="110"/>
      <c r="J1831" s="110"/>
      <c r="M1831" s="111"/>
      <c r="P1831" s="2"/>
      <c r="Q1831" s="3"/>
      <c r="R1831" s="113"/>
    </row>
    <row r="1832" spans="6:18" s="104" customFormat="1" x14ac:dyDescent="0.25">
      <c r="F1832" s="109"/>
      <c r="G1832" s="109"/>
      <c r="H1832" s="109"/>
      <c r="I1832" s="110"/>
      <c r="J1832" s="110"/>
      <c r="M1832" s="111"/>
      <c r="P1832" s="2"/>
      <c r="Q1832" s="3"/>
      <c r="R1832" s="113"/>
    </row>
    <row r="1833" spans="6:18" s="104" customFormat="1" x14ac:dyDescent="0.25">
      <c r="F1833" s="109"/>
      <c r="G1833" s="109"/>
      <c r="H1833" s="109"/>
      <c r="I1833" s="110"/>
      <c r="J1833" s="110"/>
      <c r="M1833" s="111"/>
      <c r="P1833" s="2"/>
      <c r="Q1833" s="3"/>
      <c r="R1833" s="113"/>
    </row>
    <row r="1834" spans="6:18" s="104" customFormat="1" x14ac:dyDescent="0.25">
      <c r="F1834" s="109"/>
      <c r="G1834" s="109"/>
      <c r="H1834" s="109"/>
      <c r="I1834" s="110"/>
      <c r="J1834" s="110"/>
      <c r="M1834" s="111"/>
      <c r="P1834" s="2"/>
      <c r="Q1834" s="3"/>
      <c r="R1834" s="113"/>
    </row>
    <row r="1835" spans="6:18" s="104" customFormat="1" x14ac:dyDescent="0.25">
      <c r="F1835" s="109"/>
      <c r="G1835" s="109"/>
      <c r="H1835" s="109"/>
      <c r="I1835" s="110"/>
      <c r="J1835" s="110"/>
      <c r="M1835" s="111"/>
      <c r="P1835" s="2"/>
      <c r="Q1835" s="3"/>
      <c r="R1835" s="113"/>
    </row>
    <row r="1836" spans="6:18" s="104" customFormat="1" x14ac:dyDescent="0.25">
      <c r="F1836" s="109"/>
      <c r="G1836" s="109"/>
      <c r="H1836" s="109"/>
      <c r="I1836" s="110"/>
      <c r="J1836" s="110"/>
      <c r="M1836" s="111"/>
      <c r="P1836" s="2"/>
      <c r="Q1836" s="3"/>
      <c r="R1836" s="113"/>
    </row>
    <row r="1837" spans="6:18" s="104" customFormat="1" x14ac:dyDescent="0.25">
      <c r="F1837" s="109"/>
      <c r="G1837" s="109"/>
      <c r="H1837" s="109"/>
      <c r="I1837" s="110"/>
      <c r="J1837" s="110"/>
      <c r="M1837" s="111"/>
      <c r="P1837" s="2"/>
      <c r="Q1837" s="3"/>
      <c r="R1837" s="113"/>
    </row>
    <row r="1838" spans="6:18" s="104" customFormat="1" x14ac:dyDescent="0.25">
      <c r="F1838" s="109"/>
      <c r="G1838" s="109"/>
      <c r="H1838" s="109"/>
      <c r="I1838" s="110"/>
      <c r="J1838" s="110"/>
      <c r="M1838" s="111"/>
      <c r="P1838" s="2"/>
      <c r="Q1838" s="3"/>
      <c r="R1838" s="113"/>
    </row>
    <row r="1839" spans="6:18" s="104" customFormat="1" x14ac:dyDescent="0.25">
      <c r="F1839" s="109"/>
      <c r="G1839" s="109"/>
      <c r="H1839" s="109"/>
      <c r="I1839" s="110"/>
      <c r="J1839" s="110"/>
      <c r="M1839" s="111"/>
      <c r="P1839" s="2"/>
      <c r="Q1839" s="3"/>
      <c r="R1839" s="113"/>
    </row>
    <row r="1840" spans="6:18" s="104" customFormat="1" x14ac:dyDescent="0.25">
      <c r="F1840" s="109"/>
      <c r="G1840" s="109"/>
      <c r="H1840" s="109"/>
      <c r="I1840" s="110"/>
      <c r="J1840" s="110"/>
      <c r="M1840" s="111"/>
      <c r="P1840" s="2"/>
      <c r="Q1840" s="3"/>
      <c r="R1840" s="113"/>
    </row>
    <row r="1841" spans="6:18" s="104" customFormat="1" x14ac:dyDescent="0.25">
      <c r="F1841" s="109"/>
      <c r="G1841" s="109"/>
      <c r="H1841" s="109"/>
      <c r="I1841" s="110"/>
      <c r="J1841" s="110"/>
      <c r="M1841" s="111"/>
      <c r="P1841" s="2"/>
      <c r="Q1841" s="3"/>
      <c r="R1841" s="113"/>
    </row>
    <row r="1842" spans="6:18" s="104" customFormat="1" x14ac:dyDescent="0.25">
      <c r="F1842" s="109"/>
      <c r="G1842" s="109"/>
      <c r="H1842" s="109"/>
      <c r="I1842" s="110"/>
      <c r="J1842" s="110"/>
      <c r="M1842" s="111"/>
      <c r="P1842" s="2"/>
      <c r="Q1842" s="3"/>
      <c r="R1842" s="113"/>
    </row>
    <row r="1843" spans="6:18" s="104" customFormat="1" x14ac:dyDescent="0.25">
      <c r="F1843" s="109"/>
      <c r="G1843" s="109"/>
      <c r="H1843" s="109"/>
      <c r="I1843" s="110"/>
      <c r="J1843" s="110"/>
      <c r="M1843" s="111"/>
      <c r="P1843" s="2"/>
      <c r="Q1843" s="3"/>
      <c r="R1843" s="113"/>
    </row>
    <row r="1844" spans="6:18" s="104" customFormat="1" x14ac:dyDescent="0.25">
      <c r="F1844" s="109"/>
      <c r="G1844" s="109"/>
      <c r="H1844" s="109"/>
      <c r="I1844" s="110"/>
      <c r="J1844" s="110"/>
      <c r="M1844" s="111"/>
      <c r="P1844" s="2"/>
      <c r="Q1844" s="3"/>
      <c r="R1844" s="113"/>
    </row>
    <row r="1845" spans="6:18" s="104" customFormat="1" x14ac:dyDescent="0.25">
      <c r="F1845" s="109"/>
      <c r="G1845" s="109"/>
      <c r="H1845" s="109"/>
      <c r="I1845" s="110"/>
      <c r="J1845" s="110"/>
      <c r="M1845" s="111"/>
      <c r="P1845" s="2"/>
      <c r="Q1845" s="3"/>
      <c r="R1845" s="113"/>
    </row>
    <row r="1846" spans="6:18" s="104" customFormat="1" x14ac:dyDescent="0.25">
      <c r="F1846" s="109"/>
      <c r="G1846" s="109"/>
      <c r="H1846" s="109"/>
      <c r="I1846" s="110"/>
      <c r="J1846" s="110"/>
      <c r="M1846" s="111"/>
      <c r="P1846" s="2"/>
      <c r="Q1846" s="3"/>
      <c r="R1846" s="113"/>
    </row>
    <row r="1847" spans="6:18" s="104" customFormat="1" x14ac:dyDescent="0.25">
      <c r="F1847" s="109"/>
      <c r="G1847" s="109"/>
      <c r="H1847" s="109"/>
      <c r="I1847" s="110"/>
      <c r="J1847" s="110"/>
      <c r="M1847" s="111"/>
      <c r="P1847" s="2"/>
      <c r="Q1847" s="3"/>
      <c r="R1847" s="113"/>
    </row>
    <row r="1848" spans="6:18" s="104" customFormat="1" x14ac:dyDescent="0.25">
      <c r="F1848" s="109"/>
      <c r="G1848" s="109"/>
      <c r="H1848" s="109"/>
      <c r="I1848" s="110"/>
      <c r="J1848" s="110"/>
      <c r="M1848" s="111"/>
      <c r="P1848" s="2"/>
      <c r="Q1848" s="3"/>
      <c r="R1848" s="113"/>
    </row>
    <row r="1849" spans="6:18" s="104" customFormat="1" x14ac:dyDescent="0.25">
      <c r="F1849" s="109"/>
      <c r="G1849" s="109"/>
      <c r="H1849" s="109"/>
      <c r="I1849" s="110"/>
      <c r="J1849" s="110"/>
      <c r="M1849" s="111"/>
      <c r="P1849" s="2"/>
      <c r="Q1849" s="3"/>
      <c r="R1849" s="113"/>
    </row>
    <row r="1850" spans="6:18" s="104" customFormat="1" x14ac:dyDescent="0.25">
      <c r="F1850" s="109"/>
      <c r="G1850" s="109"/>
      <c r="H1850" s="109"/>
      <c r="I1850" s="110"/>
      <c r="J1850" s="110"/>
      <c r="M1850" s="111"/>
      <c r="P1850" s="2"/>
      <c r="Q1850" s="3"/>
      <c r="R1850" s="113"/>
    </row>
    <row r="1851" spans="6:18" s="104" customFormat="1" x14ac:dyDescent="0.25">
      <c r="F1851" s="109"/>
      <c r="G1851" s="109"/>
      <c r="H1851" s="109"/>
      <c r="I1851" s="110"/>
      <c r="J1851" s="110"/>
      <c r="M1851" s="111"/>
      <c r="P1851" s="2"/>
      <c r="Q1851" s="3"/>
      <c r="R1851" s="113"/>
    </row>
    <row r="1852" spans="6:18" s="104" customFormat="1" x14ac:dyDescent="0.25">
      <c r="F1852" s="109"/>
      <c r="G1852" s="109"/>
      <c r="H1852" s="109"/>
      <c r="I1852" s="110"/>
      <c r="J1852" s="110"/>
      <c r="M1852" s="111"/>
      <c r="P1852" s="2"/>
      <c r="Q1852" s="3"/>
      <c r="R1852" s="113"/>
    </row>
    <row r="1853" spans="6:18" s="104" customFormat="1" x14ac:dyDescent="0.25">
      <c r="F1853" s="109"/>
      <c r="G1853" s="109"/>
      <c r="H1853" s="109"/>
      <c r="I1853" s="110"/>
      <c r="J1853" s="110"/>
      <c r="M1853" s="111"/>
      <c r="P1853" s="2"/>
      <c r="Q1853" s="3"/>
      <c r="R1853" s="113"/>
    </row>
    <row r="1854" spans="6:18" s="104" customFormat="1" x14ac:dyDescent="0.25">
      <c r="F1854" s="109"/>
      <c r="G1854" s="109"/>
      <c r="H1854" s="109"/>
      <c r="I1854" s="110"/>
      <c r="J1854" s="110"/>
      <c r="M1854" s="111"/>
      <c r="P1854" s="2"/>
      <c r="Q1854" s="3"/>
      <c r="R1854" s="113"/>
    </row>
    <row r="1855" spans="6:18" s="104" customFormat="1" x14ac:dyDescent="0.25">
      <c r="F1855" s="109"/>
      <c r="G1855" s="109"/>
      <c r="H1855" s="109"/>
      <c r="I1855" s="110"/>
      <c r="J1855" s="110"/>
      <c r="M1855" s="111"/>
      <c r="P1855" s="2"/>
      <c r="Q1855" s="3"/>
      <c r="R1855" s="113"/>
    </row>
    <row r="1856" spans="6:18" s="104" customFormat="1" x14ac:dyDescent="0.25">
      <c r="F1856" s="109"/>
      <c r="G1856" s="109"/>
      <c r="H1856" s="109"/>
      <c r="I1856" s="110"/>
      <c r="J1856" s="110"/>
      <c r="M1856" s="111"/>
      <c r="P1856" s="2"/>
      <c r="Q1856" s="3"/>
      <c r="R1856" s="113"/>
    </row>
    <row r="1857" spans="6:18" s="104" customFormat="1" x14ac:dyDescent="0.25">
      <c r="F1857" s="109"/>
      <c r="G1857" s="109"/>
      <c r="H1857" s="109"/>
      <c r="I1857" s="110"/>
      <c r="J1857" s="110"/>
      <c r="M1857" s="111"/>
      <c r="P1857" s="2"/>
      <c r="Q1857" s="3"/>
      <c r="R1857" s="113"/>
    </row>
    <row r="1858" spans="6:18" s="104" customFormat="1" x14ac:dyDescent="0.25">
      <c r="F1858" s="109"/>
      <c r="G1858" s="109"/>
      <c r="H1858" s="109"/>
      <c r="I1858" s="110"/>
      <c r="J1858" s="110"/>
      <c r="M1858" s="111"/>
      <c r="P1858" s="2"/>
      <c r="Q1858" s="3"/>
      <c r="R1858" s="113"/>
    </row>
    <row r="1859" spans="6:18" s="104" customFormat="1" x14ac:dyDescent="0.25">
      <c r="F1859" s="109"/>
      <c r="G1859" s="109"/>
      <c r="H1859" s="109"/>
      <c r="I1859" s="110"/>
      <c r="J1859" s="110"/>
      <c r="M1859" s="111"/>
      <c r="P1859" s="2"/>
      <c r="Q1859" s="3"/>
      <c r="R1859" s="113"/>
    </row>
    <row r="1860" spans="6:18" s="104" customFormat="1" x14ac:dyDescent="0.25">
      <c r="F1860" s="109"/>
      <c r="G1860" s="109"/>
      <c r="H1860" s="109"/>
      <c r="I1860" s="110"/>
      <c r="J1860" s="110"/>
      <c r="M1860" s="111"/>
      <c r="P1860" s="2"/>
      <c r="Q1860" s="3"/>
      <c r="R1860" s="113"/>
    </row>
    <row r="1861" spans="6:18" s="104" customFormat="1" x14ac:dyDescent="0.25">
      <c r="F1861" s="109"/>
      <c r="G1861" s="109"/>
      <c r="H1861" s="109"/>
      <c r="I1861" s="110"/>
      <c r="J1861" s="110"/>
      <c r="M1861" s="111"/>
      <c r="P1861" s="2"/>
      <c r="Q1861" s="3"/>
      <c r="R1861" s="113"/>
    </row>
    <row r="1862" spans="6:18" s="104" customFormat="1" x14ac:dyDescent="0.25">
      <c r="F1862" s="109"/>
      <c r="G1862" s="109"/>
      <c r="H1862" s="109"/>
      <c r="I1862" s="110"/>
      <c r="J1862" s="110"/>
      <c r="M1862" s="111"/>
      <c r="P1862" s="2"/>
      <c r="Q1862" s="3"/>
      <c r="R1862" s="113"/>
    </row>
    <row r="1863" spans="6:18" s="104" customFormat="1" x14ac:dyDescent="0.25">
      <c r="F1863" s="109"/>
      <c r="G1863" s="109"/>
      <c r="H1863" s="109"/>
      <c r="I1863" s="110"/>
      <c r="J1863" s="110"/>
      <c r="M1863" s="111"/>
      <c r="P1863" s="2"/>
      <c r="Q1863" s="3"/>
      <c r="R1863" s="113"/>
    </row>
    <row r="1864" spans="6:18" s="104" customFormat="1" x14ac:dyDescent="0.25">
      <c r="F1864" s="109"/>
      <c r="G1864" s="109"/>
      <c r="H1864" s="109"/>
      <c r="I1864" s="110"/>
      <c r="J1864" s="110"/>
      <c r="M1864" s="111"/>
      <c r="P1864" s="2"/>
      <c r="Q1864" s="3"/>
      <c r="R1864" s="113"/>
    </row>
    <row r="1865" spans="6:18" s="104" customFormat="1" x14ac:dyDescent="0.25">
      <c r="F1865" s="109"/>
      <c r="G1865" s="109"/>
      <c r="H1865" s="109"/>
      <c r="I1865" s="110"/>
      <c r="J1865" s="110"/>
      <c r="M1865" s="111"/>
      <c r="P1865" s="2"/>
      <c r="Q1865" s="3"/>
      <c r="R1865" s="113"/>
    </row>
    <row r="1866" spans="6:18" s="104" customFormat="1" x14ac:dyDescent="0.25">
      <c r="F1866" s="109"/>
      <c r="G1866" s="109"/>
      <c r="H1866" s="109"/>
      <c r="I1866" s="110"/>
      <c r="J1866" s="110"/>
      <c r="M1866" s="111"/>
      <c r="P1866" s="2"/>
      <c r="Q1866" s="3"/>
      <c r="R1866" s="113"/>
    </row>
    <row r="1867" spans="6:18" s="104" customFormat="1" x14ac:dyDescent="0.25">
      <c r="F1867" s="109"/>
      <c r="G1867" s="109"/>
      <c r="H1867" s="109"/>
      <c r="I1867" s="110"/>
      <c r="J1867" s="110"/>
      <c r="M1867" s="111"/>
      <c r="P1867" s="2"/>
      <c r="Q1867" s="3"/>
      <c r="R1867" s="113"/>
    </row>
    <row r="1868" spans="6:18" s="104" customFormat="1" x14ac:dyDescent="0.25">
      <c r="F1868" s="109"/>
      <c r="G1868" s="109"/>
      <c r="H1868" s="109"/>
      <c r="I1868" s="110"/>
      <c r="J1868" s="110"/>
      <c r="M1868" s="111"/>
      <c r="P1868" s="2"/>
      <c r="Q1868" s="3"/>
      <c r="R1868" s="113"/>
    </row>
    <row r="1869" spans="6:18" s="104" customFormat="1" x14ac:dyDescent="0.25">
      <c r="F1869" s="109"/>
      <c r="G1869" s="109"/>
      <c r="H1869" s="109"/>
      <c r="I1869" s="110"/>
      <c r="J1869" s="110"/>
      <c r="M1869" s="111"/>
      <c r="P1869" s="2"/>
      <c r="Q1869" s="3"/>
      <c r="R1869" s="113"/>
    </row>
    <row r="1870" spans="6:18" s="104" customFormat="1" x14ac:dyDescent="0.25">
      <c r="F1870" s="109"/>
      <c r="G1870" s="109"/>
      <c r="H1870" s="109"/>
      <c r="I1870" s="110"/>
      <c r="J1870" s="110"/>
      <c r="M1870" s="111"/>
      <c r="P1870" s="2"/>
      <c r="Q1870" s="3"/>
      <c r="R1870" s="113"/>
    </row>
    <row r="1871" spans="6:18" s="104" customFormat="1" x14ac:dyDescent="0.25">
      <c r="F1871" s="109"/>
      <c r="G1871" s="109"/>
      <c r="H1871" s="109"/>
      <c r="I1871" s="110"/>
      <c r="J1871" s="110"/>
      <c r="M1871" s="111"/>
      <c r="P1871" s="2"/>
      <c r="Q1871" s="3"/>
      <c r="R1871" s="113"/>
    </row>
    <row r="1872" spans="6:18" s="104" customFormat="1" x14ac:dyDescent="0.25">
      <c r="F1872" s="109"/>
      <c r="G1872" s="109"/>
      <c r="H1872" s="109"/>
      <c r="I1872" s="110"/>
      <c r="J1872" s="110"/>
      <c r="M1872" s="111"/>
      <c r="P1872" s="2"/>
      <c r="Q1872" s="3"/>
      <c r="R1872" s="113"/>
    </row>
    <row r="1873" spans="6:18" s="104" customFormat="1" x14ac:dyDescent="0.25">
      <c r="F1873" s="109"/>
      <c r="G1873" s="109"/>
      <c r="H1873" s="109"/>
      <c r="I1873" s="110"/>
      <c r="J1873" s="110"/>
      <c r="M1873" s="111"/>
      <c r="P1873" s="2"/>
      <c r="Q1873" s="3"/>
      <c r="R1873" s="113"/>
    </row>
    <row r="1874" spans="6:18" s="104" customFormat="1" x14ac:dyDescent="0.25">
      <c r="F1874" s="109"/>
      <c r="G1874" s="109"/>
      <c r="H1874" s="109"/>
      <c r="I1874" s="110"/>
      <c r="J1874" s="110"/>
      <c r="M1874" s="111"/>
      <c r="P1874" s="2"/>
      <c r="Q1874" s="3"/>
      <c r="R1874" s="113"/>
    </row>
    <row r="1875" spans="6:18" s="104" customFormat="1" x14ac:dyDescent="0.25">
      <c r="F1875" s="109"/>
      <c r="G1875" s="109"/>
      <c r="H1875" s="109"/>
      <c r="I1875" s="110"/>
      <c r="J1875" s="110"/>
      <c r="M1875" s="111"/>
      <c r="P1875" s="2"/>
      <c r="Q1875" s="3"/>
      <c r="R1875" s="113"/>
    </row>
    <row r="1876" spans="6:18" s="104" customFormat="1" x14ac:dyDescent="0.25">
      <c r="F1876" s="109"/>
      <c r="G1876" s="109"/>
      <c r="H1876" s="109"/>
      <c r="I1876" s="110"/>
      <c r="J1876" s="110"/>
      <c r="M1876" s="111"/>
      <c r="P1876" s="2"/>
      <c r="Q1876" s="3"/>
      <c r="R1876" s="113"/>
    </row>
    <row r="1877" spans="6:18" s="104" customFormat="1" x14ac:dyDescent="0.25">
      <c r="F1877" s="109"/>
      <c r="G1877" s="109"/>
      <c r="H1877" s="109"/>
      <c r="I1877" s="110"/>
      <c r="J1877" s="110"/>
      <c r="M1877" s="111"/>
      <c r="P1877" s="2"/>
      <c r="Q1877" s="3"/>
      <c r="R1877" s="113"/>
    </row>
    <row r="1878" spans="6:18" s="104" customFormat="1" x14ac:dyDescent="0.25">
      <c r="F1878" s="109"/>
      <c r="G1878" s="109"/>
      <c r="H1878" s="109"/>
      <c r="I1878" s="110"/>
      <c r="J1878" s="110"/>
      <c r="M1878" s="111"/>
      <c r="P1878" s="2"/>
      <c r="Q1878" s="3"/>
      <c r="R1878" s="113"/>
    </row>
    <row r="1879" spans="6:18" s="104" customFormat="1" x14ac:dyDescent="0.25">
      <c r="F1879" s="109"/>
      <c r="G1879" s="109"/>
      <c r="H1879" s="109"/>
      <c r="I1879" s="110"/>
      <c r="J1879" s="110"/>
      <c r="M1879" s="111"/>
      <c r="P1879" s="2"/>
      <c r="Q1879" s="3"/>
      <c r="R1879" s="113"/>
    </row>
    <row r="1880" spans="6:18" s="104" customFormat="1" x14ac:dyDescent="0.25">
      <c r="F1880" s="109"/>
      <c r="G1880" s="109"/>
      <c r="H1880" s="109"/>
      <c r="I1880" s="110"/>
      <c r="J1880" s="110"/>
      <c r="M1880" s="111"/>
      <c r="P1880" s="2"/>
      <c r="Q1880" s="3"/>
      <c r="R1880" s="113"/>
    </row>
    <row r="1881" spans="6:18" s="104" customFormat="1" x14ac:dyDescent="0.25">
      <c r="F1881" s="109"/>
      <c r="G1881" s="109"/>
      <c r="H1881" s="109"/>
      <c r="I1881" s="110"/>
      <c r="J1881" s="110"/>
      <c r="M1881" s="111"/>
      <c r="P1881" s="2"/>
      <c r="Q1881" s="3"/>
      <c r="R1881" s="113"/>
    </row>
    <row r="1882" spans="6:18" s="104" customFormat="1" x14ac:dyDescent="0.25">
      <c r="F1882" s="109"/>
      <c r="G1882" s="109"/>
      <c r="H1882" s="109"/>
      <c r="I1882" s="110"/>
      <c r="J1882" s="110"/>
      <c r="M1882" s="111"/>
      <c r="P1882" s="2"/>
      <c r="Q1882" s="3"/>
      <c r="R1882" s="113"/>
    </row>
    <row r="1883" spans="6:18" s="104" customFormat="1" x14ac:dyDescent="0.25">
      <c r="F1883" s="109"/>
      <c r="G1883" s="109"/>
      <c r="H1883" s="109"/>
      <c r="I1883" s="110"/>
      <c r="J1883" s="110"/>
      <c r="M1883" s="111"/>
      <c r="P1883" s="2"/>
      <c r="Q1883" s="3"/>
      <c r="R1883" s="113"/>
    </row>
    <row r="1884" spans="6:18" s="104" customFormat="1" x14ac:dyDescent="0.25">
      <c r="F1884" s="109"/>
      <c r="G1884" s="109"/>
      <c r="H1884" s="109"/>
      <c r="I1884" s="110"/>
      <c r="J1884" s="110"/>
      <c r="M1884" s="111"/>
      <c r="P1884" s="2"/>
      <c r="Q1884" s="3"/>
      <c r="R1884" s="113"/>
    </row>
    <row r="1885" spans="6:18" s="104" customFormat="1" x14ac:dyDescent="0.25">
      <c r="F1885" s="109"/>
      <c r="G1885" s="109"/>
      <c r="H1885" s="109"/>
      <c r="I1885" s="110"/>
      <c r="J1885" s="110"/>
      <c r="M1885" s="111"/>
      <c r="P1885" s="2"/>
      <c r="Q1885" s="3"/>
      <c r="R1885" s="113"/>
    </row>
    <row r="1886" spans="6:18" s="104" customFormat="1" x14ac:dyDescent="0.25">
      <c r="F1886" s="109"/>
      <c r="G1886" s="109"/>
      <c r="H1886" s="109"/>
      <c r="I1886" s="110"/>
      <c r="J1886" s="110"/>
      <c r="M1886" s="111"/>
      <c r="P1886" s="2"/>
      <c r="Q1886" s="3"/>
      <c r="R1886" s="113"/>
    </row>
    <row r="1887" spans="6:18" s="104" customFormat="1" x14ac:dyDescent="0.25">
      <c r="F1887" s="109"/>
      <c r="G1887" s="109"/>
      <c r="H1887" s="109"/>
      <c r="I1887" s="110"/>
      <c r="J1887" s="110"/>
      <c r="M1887" s="111"/>
      <c r="P1887" s="2"/>
      <c r="Q1887" s="3"/>
      <c r="R1887" s="113"/>
    </row>
    <row r="1888" spans="6:18" s="104" customFormat="1" x14ac:dyDescent="0.25">
      <c r="F1888" s="109"/>
      <c r="G1888" s="109"/>
      <c r="H1888" s="109"/>
      <c r="I1888" s="110"/>
      <c r="J1888" s="110"/>
      <c r="M1888" s="111"/>
      <c r="P1888" s="2"/>
      <c r="Q1888" s="3"/>
      <c r="R1888" s="113"/>
    </row>
    <row r="1889" spans="6:18" s="104" customFormat="1" x14ac:dyDescent="0.25">
      <c r="F1889" s="109"/>
      <c r="G1889" s="109"/>
      <c r="H1889" s="109"/>
      <c r="I1889" s="110"/>
      <c r="J1889" s="110"/>
      <c r="M1889" s="111"/>
      <c r="P1889" s="2"/>
      <c r="Q1889" s="3"/>
      <c r="R1889" s="113"/>
    </row>
    <row r="1890" spans="6:18" s="104" customFormat="1" x14ac:dyDescent="0.25">
      <c r="F1890" s="109"/>
      <c r="G1890" s="109"/>
      <c r="H1890" s="109"/>
      <c r="I1890" s="110"/>
      <c r="J1890" s="110"/>
      <c r="M1890" s="111"/>
      <c r="P1890" s="2"/>
      <c r="Q1890" s="3"/>
      <c r="R1890" s="113"/>
    </row>
    <row r="1891" spans="6:18" s="104" customFormat="1" x14ac:dyDescent="0.25">
      <c r="F1891" s="109"/>
      <c r="G1891" s="109"/>
      <c r="H1891" s="109"/>
      <c r="I1891" s="110"/>
      <c r="J1891" s="110"/>
      <c r="M1891" s="111"/>
      <c r="P1891" s="2"/>
      <c r="Q1891" s="3"/>
      <c r="R1891" s="113"/>
    </row>
    <row r="1892" spans="6:18" s="104" customFormat="1" x14ac:dyDescent="0.25">
      <c r="F1892" s="109"/>
      <c r="G1892" s="109"/>
      <c r="H1892" s="109"/>
      <c r="I1892" s="110"/>
      <c r="J1892" s="110"/>
      <c r="M1892" s="111"/>
      <c r="P1892" s="2"/>
      <c r="Q1892" s="3"/>
      <c r="R1892" s="113"/>
    </row>
    <row r="1893" spans="6:18" s="104" customFormat="1" x14ac:dyDescent="0.25">
      <c r="F1893" s="109"/>
      <c r="G1893" s="109"/>
      <c r="H1893" s="109"/>
      <c r="I1893" s="110"/>
      <c r="J1893" s="110"/>
      <c r="M1893" s="111"/>
      <c r="P1893" s="2"/>
      <c r="Q1893" s="3"/>
      <c r="R1893" s="113"/>
    </row>
    <row r="1894" spans="6:18" s="104" customFormat="1" x14ac:dyDescent="0.25">
      <c r="F1894" s="109"/>
      <c r="G1894" s="109"/>
      <c r="H1894" s="109"/>
      <c r="I1894" s="110"/>
      <c r="J1894" s="110"/>
      <c r="M1894" s="111"/>
      <c r="P1894" s="2"/>
      <c r="Q1894" s="3"/>
      <c r="R1894" s="113"/>
    </row>
    <row r="1895" spans="6:18" s="104" customFormat="1" x14ac:dyDescent="0.25">
      <c r="F1895" s="109"/>
      <c r="G1895" s="109"/>
      <c r="H1895" s="109"/>
      <c r="I1895" s="110"/>
      <c r="J1895" s="110"/>
      <c r="M1895" s="111"/>
      <c r="P1895" s="2"/>
      <c r="Q1895" s="3"/>
      <c r="R1895" s="113"/>
    </row>
    <row r="1896" spans="6:18" s="104" customFormat="1" x14ac:dyDescent="0.25">
      <c r="F1896" s="109"/>
      <c r="G1896" s="109"/>
      <c r="H1896" s="109"/>
      <c r="I1896" s="110"/>
      <c r="J1896" s="110"/>
      <c r="M1896" s="111"/>
      <c r="P1896" s="2"/>
      <c r="Q1896" s="3"/>
      <c r="R1896" s="113"/>
    </row>
    <row r="1897" spans="6:18" s="104" customFormat="1" x14ac:dyDescent="0.25">
      <c r="F1897" s="109"/>
      <c r="G1897" s="109"/>
      <c r="H1897" s="109"/>
      <c r="I1897" s="110"/>
      <c r="J1897" s="110"/>
      <c r="M1897" s="111"/>
      <c r="P1897" s="2"/>
      <c r="Q1897" s="3"/>
      <c r="R1897" s="113"/>
    </row>
    <row r="1898" spans="6:18" s="104" customFormat="1" x14ac:dyDescent="0.25">
      <c r="F1898" s="109"/>
      <c r="G1898" s="109"/>
      <c r="H1898" s="109"/>
      <c r="I1898" s="110"/>
      <c r="J1898" s="110"/>
      <c r="M1898" s="111"/>
      <c r="P1898" s="2"/>
      <c r="Q1898" s="3"/>
      <c r="R1898" s="113"/>
    </row>
    <row r="1899" spans="6:18" s="104" customFormat="1" x14ac:dyDescent="0.25">
      <c r="F1899" s="109"/>
      <c r="G1899" s="109"/>
      <c r="H1899" s="109"/>
      <c r="I1899" s="110"/>
      <c r="J1899" s="110"/>
      <c r="M1899" s="111"/>
      <c r="P1899" s="2"/>
      <c r="Q1899" s="3"/>
      <c r="R1899" s="113"/>
    </row>
    <row r="1900" spans="6:18" s="104" customFormat="1" x14ac:dyDescent="0.25">
      <c r="F1900" s="109"/>
      <c r="G1900" s="109"/>
      <c r="H1900" s="109"/>
      <c r="I1900" s="110"/>
      <c r="J1900" s="110"/>
      <c r="M1900" s="111"/>
      <c r="P1900" s="2"/>
      <c r="Q1900" s="3"/>
      <c r="R1900" s="113"/>
    </row>
    <row r="1901" spans="6:18" s="104" customFormat="1" x14ac:dyDescent="0.25">
      <c r="F1901" s="109"/>
      <c r="G1901" s="109"/>
      <c r="H1901" s="109"/>
      <c r="I1901" s="110"/>
      <c r="J1901" s="110"/>
      <c r="M1901" s="111"/>
      <c r="P1901" s="2"/>
      <c r="Q1901" s="3"/>
      <c r="R1901" s="113"/>
    </row>
    <row r="1902" spans="6:18" s="104" customFormat="1" x14ac:dyDescent="0.25">
      <c r="F1902" s="109"/>
      <c r="G1902" s="109"/>
      <c r="H1902" s="109"/>
      <c r="I1902" s="110"/>
      <c r="J1902" s="110"/>
      <c r="M1902" s="111"/>
      <c r="P1902" s="2"/>
      <c r="Q1902" s="3"/>
      <c r="R1902" s="113"/>
    </row>
    <row r="1903" spans="6:18" s="104" customFormat="1" x14ac:dyDescent="0.25">
      <c r="F1903" s="109"/>
      <c r="G1903" s="109"/>
      <c r="H1903" s="109"/>
      <c r="I1903" s="110"/>
      <c r="J1903" s="110"/>
      <c r="M1903" s="111"/>
      <c r="P1903" s="2"/>
      <c r="Q1903" s="3"/>
      <c r="R1903" s="113"/>
    </row>
    <row r="1904" spans="6:18" s="104" customFormat="1" x14ac:dyDescent="0.25">
      <c r="F1904" s="109"/>
      <c r="G1904" s="109"/>
      <c r="H1904" s="109"/>
      <c r="I1904" s="110"/>
      <c r="J1904" s="110"/>
      <c r="M1904" s="111"/>
      <c r="P1904" s="2"/>
      <c r="Q1904" s="3"/>
      <c r="R1904" s="113"/>
    </row>
    <row r="1905" spans="6:18" s="104" customFormat="1" x14ac:dyDescent="0.25">
      <c r="F1905" s="109"/>
      <c r="G1905" s="109"/>
      <c r="H1905" s="109"/>
      <c r="I1905" s="110"/>
      <c r="J1905" s="110"/>
      <c r="M1905" s="111"/>
      <c r="P1905" s="2"/>
      <c r="Q1905" s="3"/>
      <c r="R1905" s="113"/>
    </row>
    <row r="1906" spans="6:18" s="104" customFormat="1" x14ac:dyDescent="0.25">
      <c r="F1906" s="109"/>
      <c r="G1906" s="109"/>
      <c r="H1906" s="109"/>
      <c r="I1906" s="110"/>
      <c r="J1906" s="110"/>
      <c r="M1906" s="111"/>
      <c r="P1906" s="2"/>
      <c r="Q1906" s="3"/>
      <c r="R1906" s="113"/>
    </row>
    <row r="1907" spans="6:18" s="104" customFormat="1" x14ac:dyDescent="0.25">
      <c r="F1907" s="109"/>
      <c r="G1907" s="109"/>
      <c r="H1907" s="109"/>
      <c r="I1907" s="110"/>
      <c r="J1907" s="110"/>
      <c r="M1907" s="111"/>
      <c r="P1907" s="2"/>
      <c r="Q1907" s="3"/>
      <c r="R1907" s="113"/>
    </row>
    <row r="1908" spans="6:18" s="104" customFormat="1" x14ac:dyDescent="0.25">
      <c r="F1908" s="109"/>
      <c r="G1908" s="109"/>
      <c r="H1908" s="109"/>
      <c r="I1908" s="110"/>
      <c r="J1908" s="110"/>
      <c r="M1908" s="111"/>
      <c r="P1908" s="2"/>
      <c r="Q1908" s="3"/>
      <c r="R1908" s="113"/>
    </row>
    <row r="1909" spans="6:18" s="104" customFormat="1" x14ac:dyDescent="0.25">
      <c r="F1909" s="109"/>
      <c r="G1909" s="109"/>
      <c r="H1909" s="109"/>
      <c r="I1909" s="110"/>
      <c r="J1909" s="110"/>
      <c r="M1909" s="111"/>
      <c r="P1909" s="2"/>
      <c r="Q1909" s="3"/>
      <c r="R1909" s="113"/>
    </row>
    <row r="1910" spans="6:18" s="104" customFormat="1" x14ac:dyDescent="0.25">
      <c r="F1910" s="109"/>
      <c r="G1910" s="109"/>
      <c r="H1910" s="109"/>
      <c r="I1910" s="110"/>
      <c r="J1910" s="110"/>
      <c r="M1910" s="111"/>
      <c r="P1910" s="2"/>
      <c r="Q1910" s="3"/>
      <c r="R1910" s="113"/>
    </row>
    <row r="1911" spans="6:18" s="104" customFormat="1" x14ac:dyDescent="0.25">
      <c r="F1911" s="109"/>
      <c r="G1911" s="109"/>
      <c r="H1911" s="109"/>
      <c r="I1911" s="110"/>
      <c r="J1911" s="110"/>
      <c r="M1911" s="111"/>
      <c r="P1911" s="2"/>
      <c r="Q1911" s="3"/>
      <c r="R1911" s="113"/>
    </row>
    <row r="1912" spans="6:18" s="104" customFormat="1" x14ac:dyDescent="0.25">
      <c r="F1912" s="109"/>
      <c r="G1912" s="109"/>
      <c r="H1912" s="109"/>
      <c r="I1912" s="110"/>
      <c r="J1912" s="110"/>
      <c r="M1912" s="111"/>
      <c r="P1912" s="2"/>
      <c r="Q1912" s="3"/>
      <c r="R1912" s="113"/>
    </row>
    <row r="1913" spans="6:18" s="104" customFormat="1" x14ac:dyDescent="0.25">
      <c r="F1913" s="109"/>
      <c r="G1913" s="109"/>
      <c r="H1913" s="109"/>
      <c r="I1913" s="110"/>
      <c r="J1913" s="110"/>
      <c r="M1913" s="111"/>
      <c r="P1913" s="2"/>
      <c r="Q1913" s="3"/>
      <c r="R1913" s="113"/>
    </row>
    <row r="1914" spans="6:18" s="104" customFormat="1" x14ac:dyDescent="0.25">
      <c r="F1914" s="109"/>
      <c r="G1914" s="109"/>
      <c r="H1914" s="109"/>
      <c r="I1914" s="110"/>
      <c r="J1914" s="110"/>
      <c r="M1914" s="111"/>
      <c r="P1914" s="2"/>
      <c r="Q1914" s="3"/>
      <c r="R1914" s="113"/>
    </row>
    <row r="1915" spans="6:18" s="104" customFormat="1" x14ac:dyDescent="0.25">
      <c r="F1915" s="109"/>
      <c r="G1915" s="109"/>
      <c r="H1915" s="109"/>
      <c r="I1915" s="110"/>
      <c r="J1915" s="110"/>
      <c r="M1915" s="111"/>
      <c r="P1915" s="2"/>
      <c r="Q1915" s="3"/>
      <c r="R1915" s="113"/>
    </row>
    <row r="1916" spans="6:18" s="104" customFormat="1" x14ac:dyDescent="0.25">
      <c r="F1916" s="109"/>
      <c r="G1916" s="109"/>
      <c r="H1916" s="109"/>
      <c r="I1916" s="110"/>
      <c r="J1916" s="110"/>
      <c r="M1916" s="111"/>
      <c r="P1916" s="2"/>
      <c r="Q1916" s="3"/>
      <c r="R1916" s="113"/>
    </row>
    <row r="1917" spans="6:18" s="104" customFormat="1" x14ac:dyDescent="0.25">
      <c r="F1917" s="109"/>
      <c r="G1917" s="109"/>
      <c r="H1917" s="109"/>
      <c r="I1917" s="110"/>
      <c r="J1917" s="110"/>
      <c r="M1917" s="111"/>
      <c r="P1917" s="2"/>
      <c r="Q1917" s="3"/>
      <c r="R1917" s="113"/>
    </row>
    <row r="1918" spans="6:18" s="104" customFormat="1" x14ac:dyDescent="0.25">
      <c r="F1918" s="109"/>
      <c r="G1918" s="109"/>
      <c r="H1918" s="109"/>
      <c r="I1918" s="110"/>
      <c r="J1918" s="110"/>
      <c r="M1918" s="111"/>
      <c r="P1918" s="2"/>
      <c r="Q1918" s="3"/>
      <c r="R1918" s="113"/>
    </row>
    <row r="1919" spans="6:18" s="104" customFormat="1" x14ac:dyDescent="0.25">
      <c r="F1919" s="109"/>
      <c r="G1919" s="109"/>
      <c r="H1919" s="109"/>
      <c r="I1919" s="110"/>
      <c r="J1919" s="110"/>
      <c r="M1919" s="111"/>
      <c r="P1919" s="2"/>
      <c r="Q1919" s="3"/>
      <c r="R1919" s="113"/>
    </row>
    <row r="1920" spans="6:18" s="104" customFormat="1" x14ac:dyDescent="0.25">
      <c r="F1920" s="109"/>
      <c r="G1920" s="109"/>
      <c r="H1920" s="109"/>
      <c r="I1920" s="110"/>
      <c r="J1920" s="110"/>
      <c r="M1920" s="111"/>
      <c r="P1920" s="2"/>
      <c r="Q1920" s="3"/>
      <c r="R1920" s="113"/>
    </row>
    <row r="1921" spans="6:18" s="104" customFormat="1" x14ac:dyDescent="0.25">
      <c r="F1921" s="109"/>
      <c r="G1921" s="109"/>
      <c r="H1921" s="109"/>
      <c r="I1921" s="110"/>
      <c r="J1921" s="110"/>
      <c r="M1921" s="111"/>
      <c r="P1921" s="2"/>
      <c r="Q1921" s="3"/>
      <c r="R1921" s="113"/>
    </row>
    <row r="1922" spans="6:18" s="104" customFormat="1" x14ac:dyDescent="0.25">
      <c r="F1922" s="109"/>
      <c r="G1922" s="109"/>
      <c r="H1922" s="109"/>
      <c r="I1922" s="110"/>
      <c r="J1922" s="110"/>
      <c r="M1922" s="111"/>
      <c r="P1922" s="2"/>
      <c r="Q1922" s="3"/>
      <c r="R1922" s="113"/>
    </row>
    <row r="1923" spans="6:18" s="104" customFormat="1" x14ac:dyDescent="0.25">
      <c r="F1923" s="109"/>
      <c r="G1923" s="109"/>
      <c r="H1923" s="109"/>
      <c r="I1923" s="110"/>
      <c r="J1923" s="110"/>
      <c r="M1923" s="111"/>
      <c r="P1923" s="2"/>
      <c r="Q1923" s="3"/>
      <c r="R1923" s="113"/>
    </row>
    <row r="1924" spans="6:18" s="104" customFormat="1" x14ac:dyDescent="0.25">
      <c r="F1924" s="109"/>
      <c r="G1924" s="109"/>
      <c r="H1924" s="109"/>
      <c r="I1924" s="110"/>
      <c r="J1924" s="110"/>
      <c r="M1924" s="111"/>
      <c r="P1924" s="2"/>
      <c r="Q1924" s="3"/>
      <c r="R1924" s="113"/>
    </row>
    <row r="1925" spans="6:18" s="104" customFormat="1" x14ac:dyDescent="0.25">
      <c r="F1925" s="109"/>
      <c r="G1925" s="109"/>
      <c r="H1925" s="109"/>
      <c r="I1925" s="110"/>
      <c r="J1925" s="110"/>
      <c r="M1925" s="111"/>
      <c r="P1925" s="2"/>
      <c r="Q1925" s="3"/>
      <c r="R1925" s="113"/>
    </row>
    <row r="1926" spans="6:18" s="104" customFormat="1" x14ac:dyDescent="0.25">
      <c r="F1926" s="109"/>
      <c r="G1926" s="109"/>
      <c r="H1926" s="109"/>
      <c r="I1926" s="110"/>
      <c r="J1926" s="110"/>
      <c r="M1926" s="111"/>
      <c r="P1926" s="2"/>
      <c r="Q1926" s="3"/>
      <c r="R1926" s="113"/>
    </row>
    <row r="1927" spans="6:18" s="104" customFormat="1" x14ac:dyDescent="0.25">
      <c r="F1927" s="109"/>
      <c r="G1927" s="109"/>
      <c r="H1927" s="109"/>
      <c r="I1927" s="110"/>
      <c r="J1927" s="110"/>
      <c r="M1927" s="111"/>
      <c r="P1927" s="2"/>
      <c r="Q1927" s="3"/>
      <c r="R1927" s="113"/>
    </row>
    <row r="1928" spans="6:18" s="104" customFormat="1" x14ac:dyDescent="0.25">
      <c r="F1928" s="109"/>
      <c r="G1928" s="109"/>
      <c r="H1928" s="109"/>
      <c r="I1928" s="110"/>
      <c r="J1928" s="110"/>
      <c r="M1928" s="111"/>
      <c r="P1928" s="2"/>
      <c r="Q1928" s="3"/>
      <c r="R1928" s="113"/>
    </row>
    <row r="1929" spans="6:18" s="104" customFormat="1" x14ac:dyDescent="0.25">
      <c r="F1929" s="109"/>
      <c r="G1929" s="109"/>
      <c r="H1929" s="109"/>
      <c r="I1929" s="110"/>
      <c r="J1929" s="110"/>
      <c r="M1929" s="111"/>
      <c r="P1929" s="2"/>
      <c r="Q1929" s="3"/>
      <c r="R1929" s="113"/>
    </row>
    <row r="1930" spans="6:18" s="104" customFormat="1" x14ac:dyDescent="0.25">
      <c r="F1930" s="109"/>
      <c r="G1930" s="109"/>
      <c r="H1930" s="109"/>
      <c r="I1930" s="110"/>
      <c r="J1930" s="110"/>
      <c r="M1930" s="111"/>
      <c r="P1930" s="2"/>
      <c r="Q1930" s="3"/>
      <c r="R1930" s="113"/>
    </row>
    <row r="1931" spans="6:18" s="104" customFormat="1" x14ac:dyDescent="0.25">
      <c r="F1931" s="109"/>
      <c r="G1931" s="109"/>
      <c r="H1931" s="109"/>
      <c r="I1931" s="110"/>
      <c r="J1931" s="110"/>
      <c r="M1931" s="111"/>
      <c r="P1931" s="2"/>
      <c r="Q1931" s="3"/>
      <c r="R1931" s="113"/>
    </row>
    <row r="1932" spans="6:18" s="104" customFormat="1" x14ac:dyDescent="0.25">
      <c r="F1932" s="109"/>
      <c r="G1932" s="109"/>
      <c r="H1932" s="109"/>
      <c r="I1932" s="110"/>
      <c r="J1932" s="110"/>
      <c r="M1932" s="111"/>
      <c r="P1932" s="2"/>
      <c r="Q1932" s="3"/>
      <c r="R1932" s="113"/>
    </row>
    <row r="1933" spans="6:18" s="104" customFormat="1" x14ac:dyDescent="0.25">
      <c r="F1933" s="109"/>
      <c r="G1933" s="109"/>
      <c r="H1933" s="109"/>
      <c r="I1933" s="110"/>
      <c r="J1933" s="110"/>
      <c r="M1933" s="111"/>
      <c r="P1933" s="2"/>
      <c r="Q1933" s="3"/>
      <c r="R1933" s="113"/>
    </row>
    <row r="1934" spans="6:18" s="104" customFormat="1" x14ac:dyDescent="0.25">
      <c r="F1934" s="109"/>
      <c r="G1934" s="109"/>
      <c r="H1934" s="109"/>
      <c r="I1934" s="110"/>
      <c r="J1934" s="110"/>
      <c r="M1934" s="111"/>
      <c r="P1934" s="2"/>
      <c r="Q1934" s="3"/>
      <c r="R1934" s="113"/>
    </row>
    <row r="1935" spans="6:18" s="104" customFormat="1" x14ac:dyDescent="0.25">
      <c r="F1935" s="109"/>
      <c r="G1935" s="109"/>
      <c r="H1935" s="109"/>
      <c r="I1935" s="110"/>
      <c r="J1935" s="110"/>
      <c r="M1935" s="111"/>
      <c r="P1935" s="2"/>
      <c r="Q1935" s="3"/>
      <c r="R1935" s="113"/>
    </row>
    <row r="1936" spans="6:18" s="104" customFormat="1" x14ac:dyDescent="0.25">
      <c r="F1936" s="109"/>
      <c r="G1936" s="109"/>
      <c r="H1936" s="109"/>
      <c r="I1936" s="110"/>
      <c r="J1936" s="110"/>
      <c r="M1936" s="111"/>
      <c r="P1936" s="2"/>
      <c r="Q1936" s="3"/>
      <c r="R1936" s="113"/>
    </row>
    <row r="1937" spans="6:18" s="104" customFormat="1" x14ac:dyDescent="0.25">
      <c r="F1937" s="109"/>
      <c r="G1937" s="109"/>
      <c r="H1937" s="109"/>
      <c r="I1937" s="110"/>
      <c r="J1937" s="110"/>
      <c r="M1937" s="111"/>
      <c r="P1937" s="2"/>
      <c r="Q1937" s="3"/>
      <c r="R1937" s="113"/>
    </row>
    <row r="1938" spans="6:18" s="104" customFormat="1" x14ac:dyDescent="0.25">
      <c r="F1938" s="109"/>
      <c r="G1938" s="109"/>
      <c r="H1938" s="109"/>
      <c r="I1938" s="110"/>
      <c r="J1938" s="110"/>
      <c r="M1938" s="111"/>
      <c r="P1938" s="2"/>
      <c r="Q1938" s="3"/>
      <c r="R1938" s="113"/>
    </row>
    <row r="1939" spans="6:18" s="104" customFormat="1" x14ac:dyDescent="0.25">
      <c r="F1939" s="109"/>
      <c r="G1939" s="109"/>
      <c r="H1939" s="109"/>
      <c r="I1939" s="110"/>
      <c r="J1939" s="110"/>
      <c r="M1939" s="111"/>
      <c r="P1939" s="2"/>
      <c r="Q1939" s="3"/>
      <c r="R1939" s="113"/>
    </row>
    <row r="1940" spans="6:18" s="104" customFormat="1" x14ac:dyDescent="0.25">
      <c r="F1940" s="109"/>
      <c r="G1940" s="109"/>
      <c r="H1940" s="109"/>
      <c r="I1940" s="110"/>
      <c r="J1940" s="110"/>
      <c r="M1940" s="111"/>
      <c r="P1940" s="2"/>
      <c r="Q1940" s="3"/>
      <c r="R1940" s="113"/>
    </row>
    <row r="1941" spans="6:18" s="104" customFormat="1" x14ac:dyDescent="0.25">
      <c r="F1941" s="109"/>
      <c r="G1941" s="109"/>
      <c r="H1941" s="109"/>
      <c r="I1941" s="110"/>
      <c r="J1941" s="110"/>
      <c r="M1941" s="111"/>
      <c r="P1941" s="2"/>
      <c r="Q1941" s="3"/>
      <c r="R1941" s="113"/>
    </row>
    <row r="1942" spans="6:18" s="104" customFormat="1" x14ac:dyDescent="0.25">
      <c r="F1942" s="109"/>
      <c r="G1942" s="109"/>
      <c r="H1942" s="109"/>
      <c r="I1942" s="110"/>
      <c r="J1942" s="110"/>
      <c r="M1942" s="111"/>
      <c r="P1942" s="2"/>
      <c r="Q1942" s="3"/>
      <c r="R1942" s="113"/>
    </row>
    <row r="1943" spans="6:18" s="104" customFormat="1" x14ac:dyDescent="0.25">
      <c r="F1943" s="109"/>
      <c r="G1943" s="109"/>
      <c r="H1943" s="109"/>
      <c r="I1943" s="110"/>
      <c r="J1943" s="110"/>
      <c r="M1943" s="111"/>
      <c r="P1943" s="2"/>
      <c r="Q1943" s="3"/>
      <c r="R1943" s="113"/>
    </row>
    <row r="1944" spans="6:18" s="104" customFormat="1" x14ac:dyDescent="0.25">
      <c r="F1944" s="109"/>
      <c r="G1944" s="109"/>
      <c r="H1944" s="109"/>
      <c r="I1944" s="110"/>
      <c r="J1944" s="110"/>
      <c r="M1944" s="111"/>
      <c r="P1944" s="2"/>
      <c r="Q1944" s="3"/>
      <c r="R1944" s="113"/>
    </row>
    <row r="1945" spans="6:18" s="104" customFormat="1" x14ac:dyDescent="0.25">
      <c r="F1945" s="109"/>
      <c r="G1945" s="109"/>
      <c r="H1945" s="109"/>
      <c r="I1945" s="110"/>
      <c r="J1945" s="110"/>
      <c r="M1945" s="111"/>
      <c r="P1945" s="2"/>
      <c r="Q1945" s="3"/>
      <c r="R1945" s="113"/>
    </row>
    <row r="1946" spans="6:18" s="104" customFormat="1" x14ac:dyDescent="0.25">
      <c r="F1946" s="109"/>
      <c r="G1946" s="109"/>
      <c r="H1946" s="109"/>
      <c r="I1946" s="110"/>
      <c r="J1946" s="110"/>
      <c r="M1946" s="111"/>
      <c r="P1946" s="2"/>
      <c r="Q1946" s="3"/>
      <c r="R1946" s="113"/>
    </row>
    <row r="1947" spans="6:18" s="104" customFormat="1" x14ac:dyDescent="0.25">
      <c r="F1947" s="109"/>
      <c r="G1947" s="109"/>
      <c r="H1947" s="109"/>
      <c r="I1947" s="110"/>
      <c r="J1947" s="110"/>
      <c r="M1947" s="111"/>
      <c r="P1947" s="2"/>
      <c r="Q1947" s="3"/>
      <c r="R1947" s="113"/>
    </row>
    <row r="1948" spans="6:18" s="104" customFormat="1" x14ac:dyDescent="0.25">
      <c r="F1948" s="109"/>
      <c r="G1948" s="109"/>
      <c r="H1948" s="109"/>
      <c r="I1948" s="110"/>
      <c r="J1948" s="110"/>
      <c r="M1948" s="111"/>
      <c r="P1948" s="2"/>
      <c r="Q1948" s="3"/>
      <c r="R1948" s="113"/>
    </row>
    <row r="1949" spans="6:18" s="104" customFormat="1" x14ac:dyDescent="0.25">
      <c r="F1949" s="109"/>
      <c r="G1949" s="109"/>
      <c r="H1949" s="109"/>
      <c r="I1949" s="110"/>
      <c r="J1949" s="110"/>
      <c r="M1949" s="111"/>
      <c r="P1949" s="2"/>
      <c r="Q1949" s="3"/>
      <c r="R1949" s="113"/>
    </row>
    <row r="1950" spans="6:18" s="104" customFormat="1" x14ac:dyDescent="0.25">
      <c r="F1950" s="109"/>
      <c r="G1950" s="109"/>
      <c r="H1950" s="109"/>
      <c r="I1950" s="110"/>
      <c r="J1950" s="110"/>
      <c r="M1950" s="111"/>
      <c r="P1950" s="2"/>
      <c r="Q1950" s="3"/>
      <c r="R1950" s="113"/>
    </row>
    <row r="1951" spans="6:18" s="104" customFormat="1" x14ac:dyDescent="0.25">
      <c r="F1951" s="109"/>
      <c r="G1951" s="109"/>
      <c r="H1951" s="109"/>
      <c r="I1951" s="110"/>
      <c r="J1951" s="110"/>
      <c r="M1951" s="111"/>
      <c r="P1951" s="2"/>
      <c r="Q1951" s="3"/>
      <c r="R1951" s="113"/>
    </row>
    <row r="1952" spans="6:18" s="104" customFormat="1" x14ac:dyDescent="0.25">
      <c r="F1952" s="109"/>
      <c r="G1952" s="109"/>
      <c r="H1952" s="109"/>
      <c r="I1952" s="110"/>
      <c r="J1952" s="110"/>
      <c r="M1952" s="111"/>
      <c r="P1952" s="2"/>
      <c r="Q1952" s="3"/>
      <c r="R1952" s="113"/>
    </row>
    <row r="1953" spans="6:18" s="104" customFormat="1" x14ac:dyDescent="0.25">
      <c r="F1953" s="109"/>
      <c r="G1953" s="109"/>
      <c r="H1953" s="109"/>
      <c r="I1953" s="110"/>
      <c r="J1953" s="110"/>
      <c r="M1953" s="111"/>
      <c r="P1953" s="2"/>
      <c r="Q1953" s="3"/>
      <c r="R1953" s="113"/>
    </row>
    <row r="1954" spans="6:18" s="104" customFormat="1" x14ac:dyDescent="0.25">
      <c r="F1954" s="109"/>
      <c r="G1954" s="109"/>
      <c r="H1954" s="109"/>
      <c r="I1954" s="110"/>
      <c r="J1954" s="110"/>
      <c r="M1954" s="111"/>
      <c r="P1954" s="2"/>
      <c r="Q1954" s="3"/>
      <c r="R1954" s="113"/>
    </row>
    <row r="1955" spans="6:18" s="104" customFormat="1" x14ac:dyDescent="0.25">
      <c r="F1955" s="109"/>
      <c r="G1955" s="109"/>
      <c r="H1955" s="109"/>
      <c r="I1955" s="110"/>
      <c r="J1955" s="110"/>
      <c r="M1955" s="111"/>
      <c r="P1955" s="2"/>
      <c r="Q1955" s="3"/>
      <c r="R1955" s="113"/>
    </row>
    <row r="1956" spans="6:18" s="104" customFormat="1" x14ac:dyDescent="0.25">
      <c r="F1956" s="109"/>
      <c r="G1956" s="109"/>
      <c r="H1956" s="109"/>
      <c r="I1956" s="110"/>
      <c r="J1956" s="110"/>
      <c r="M1956" s="111"/>
      <c r="P1956" s="2"/>
      <c r="Q1956" s="3"/>
      <c r="R1956" s="113"/>
    </row>
    <row r="1957" spans="6:18" s="104" customFormat="1" x14ac:dyDescent="0.25">
      <c r="F1957" s="109"/>
      <c r="G1957" s="109"/>
      <c r="H1957" s="109"/>
      <c r="I1957" s="110"/>
      <c r="J1957" s="110"/>
      <c r="M1957" s="111"/>
      <c r="P1957" s="2"/>
      <c r="Q1957" s="3"/>
      <c r="R1957" s="113"/>
    </row>
    <row r="1958" spans="6:18" s="104" customFormat="1" x14ac:dyDescent="0.25">
      <c r="F1958" s="109"/>
      <c r="G1958" s="109"/>
      <c r="H1958" s="109"/>
      <c r="I1958" s="110"/>
      <c r="J1958" s="110"/>
      <c r="M1958" s="111"/>
      <c r="P1958" s="2"/>
      <c r="Q1958" s="3"/>
      <c r="R1958" s="113"/>
    </row>
    <row r="1959" spans="6:18" s="104" customFormat="1" x14ac:dyDescent="0.25">
      <c r="F1959" s="109"/>
      <c r="G1959" s="109"/>
      <c r="H1959" s="109"/>
      <c r="I1959" s="110"/>
      <c r="J1959" s="110"/>
      <c r="M1959" s="111"/>
      <c r="P1959" s="2"/>
      <c r="Q1959" s="3"/>
      <c r="R1959" s="113"/>
    </row>
    <row r="1960" spans="6:18" s="104" customFormat="1" x14ac:dyDescent="0.25">
      <c r="F1960" s="109"/>
      <c r="G1960" s="109"/>
      <c r="H1960" s="109"/>
      <c r="I1960" s="110"/>
      <c r="J1960" s="110"/>
      <c r="M1960" s="111"/>
      <c r="P1960" s="2"/>
      <c r="Q1960" s="3"/>
      <c r="R1960" s="113"/>
    </row>
    <row r="1961" spans="6:18" s="104" customFormat="1" x14ac:dyDescent="0.25">
      <c r="F1961" s="109"/>
      <c r="G1961" s="109"/>
      <c r="H1961" s="109"/>
      <c r="I1961" s="110"/>
      <c r="J1961" s="110"/>
      <c r="M1961" s="111"/>
      <c r="P1961" s="2"/>
      <c r="Q1961" s="3"/>
      <c r="R1961" s="113"/>
    </row>
    <row r="1962" spans="6:18" s="104" customFormat="1" x14ac:dyDescent="0.25">
      <c r="F1962" s="109"/>
      <c r="G1962" s="109"/>
      <c r="H1962" s="109"/>
      <c r="I1962" s="110"/>
      <c r="J1962" s="110"/>
      <c r="M1962" s="111"/>
      <c r="P1962" s="2"/>
      <c r="Q1962" s="3"/>
      <c r="R1962" s="113"/>
    </row>
    <row r="1963" spans="6:18" s="104" customFormat="1" x14ac:dyDescent="0.25">
      <c r="F1963" s="109"/>
      <c r="G1963" s="109"/>
      <c r="H1963" s="109"/>
      <c r="I1963" s="110"/>
      <c r="J1963" s="110"/>
      <c r="M1963" s="111"/>
      <c r="P1963" s="2"/>
      <c r="Q1963" s="3"/>
      <c r="R1963" s="113"/>
    </row>
    <row r="1964" spans="6:18" s="104" customFormat="1" x14ac:dyDescent="0.25">
      <c r="F1964" s="109"/>
      <c r="G1964" s="109"/>
      <c r="H1964" s="109"/>
      <c r="I1964" s="110"/>
      <c r="J1964" s="110"/>
      <c r="M1964" s="111"/>
      <c r="P1964" s="2"/>
      <c r="Q1964" s="3"/>
      <c r="R1964" s="113"/>
    </row>
    <row r="1965" spans="6:18" s="104" customFormat="1" x14ac:dyDescent="0.25">
      <c r="F1965" s="109"/>
      <c r="G1965" s="109"/>
      <c r="H1965" s="109"/>
      <c r="I1965" s="110"/>
      <c r="J1965" s="110"/>
      <c r="M1965" s="111"/>
      <c r="P1965" s="2"/>
      <c r="Q1965" s="3"/>
      <c r="R1965" s="113"/>
    </row>
    <row r="1966" spans="6:18" s="104" customFormat="1" x14ac:dyDescent="0.25">
      <c r="F1966" s="109"/>
      <c r="G1966" s="109"/>
      <c r="H1966" s="109"/>
      <c r="I1966" s="110"/>
      <c r="J1966" s="110"/>
      <c r="M1966" s="111"/>
      <c r="P1966" s="2"/>
      <c r="Q1966" s="3"/>
      <c r="R1966" s="113"/>
    </row>
    <row r="1967" spans="6:18" s="104" customFormat="1" x14ac:dyDescent="0.25">
      <c r="F1967" s="109"/>
      <c r="G1967" s="109"/>
      <c r="H1967" s="109"/>
      <c r="I1967" s="110"/>
      <c r="J1967" s="110"/>
      <c r="M1967" s="111"/>
      <c r="P1967" s="2"/>
      <c r="Q1967" s="3"/>
      <c r="R1967" s="113"/>
    </row>
    <row r="1968" spans="6:18" s="104" customFormat="1" x14ac:dyDescent="0.25">
      <c r="F1968" s="109"/>
      <c r="G1968" s="109"/>
      <c r="H1968" s="109"/>
      <c r="I1968" s="110"/>
      <c r="J1968" s="110"/>
      <c r="M1968" s="111"/>
      <c r="P1968" s="2"/>
      <c r="Q1968" s="3"/>
      <c r="R1968" s="113"/>
    </row>
    <row r="1969" spans="6:18" s="104" customFormat="1" x14ac:dyDescent="0.25">
      <c r="F1969" s="109"/>
      <c r="G1969" s="109"/>
      <c r="H1969" s="109"/>
      <c r="I1969" s="110"/>
      <c r="J1969" s="110"/>
      <c r="M1969" s="111"/>
      <c r="P1969" s="2"/>
      <c r="Q1969" s="3"/>
      <c r="R1969" s="113"/>
    </row>
    <row r="1970" spans="6:18" s="104" customFormat="1" x14ac:dyDescent="0.25">
      <c r="F1970" s="109"/>
      <c r="G1970" s="109"/>
      <c r="H1970" s="109"/>
      <c r="I1970" s="110"/>
      <c r="J1970" s="110"/>
      <c r="M1970" s="111"/>
      <c r="P1970" s="2"/>
      <c r="Q1970" s="3"/>
      <c r="R1970" s="113"/>
    </row>
    <row r="1971" spans="6:18" s="104" customFormat="1" x14ac:dyDescent="0.25">
      <c r="F1971" s="109"/>
      <c r="G1971" s="109"/>
      <c r="H1971" s="109"/>
      <c r="I1971" s="110"/>
      <c r="J1971" s="110"/>
      <c r="M1971" s="111"/>
      <c r="P1971" s="2"/>
      <c r="Q1971" s="3"/>
      <c r="R1971" s="113"/>
    </row>
    <row r="1972" spans="6:18" s="104" customFormat="1" x14ac:dyDescent="0.25">
      <c r="F1972" s="109"/>
      <c r="G1972" s="109"/>
      <c r="H1972" s="109"/>
      <c r="I1972" s="110"/>
      <c r="J1972" s="110"/>
      <c r="M1972" s="111"/>
      <c r="P1972" s="2"/>
      <c r="Q1972" s="3"/>
      <c r="R1972" s="113"/>
    </row>
    <row r="1973" spans="6:18" s="104" customFormat="1" x14ac:dyDescent="0.25">
      <c r="F1973" s="109"/>
      <c r="G1973" s="109"/>
      <c r="H1973" s="109"/>
      <c r="I1973" s="110"/>
      <c r="J1973" s="110"/>
      <c r="M1973" s="111"/>
      <c r="P1973" s="2"/>
      <c r="Q1973" s="3"/>
      <c r="R1973" s="113"/>
    </row>
    <row r="1974" spans="6:18" s="104" customFormat="1" x14ac:dyDescent="0.25">
      <c r="F1974" s="109"/>
      <c r="G1974" s="109"/>
      <c r="H1974" s="109"/>
      <c r="I1974" s="110"/>
      <c r="J1974" s="110"/>
      <c r="M1974" s="111"/>
      <c r="P1974" s="2"/>
      <c r="Q1974" s="3"/>
      <c r="R1974" s="113"/>
    </row>
    <row r="1975" spans="6:18" s="104" customFormat="1" x14ac:dyDescent="0.25">
      <c r="F1975" s="109"/>
      <c r="G1975" s="109"/>
      <c r="H1975" s="109"/>
      <c r="I1975" s="110"/>
      <c r="J1975" s="110"/>
      <c r="M1975" s="111"/>
      <c r="P1975" s="2"/>
      <c r="Q1975" s="3"/>
      <c r="R1975" s="113"/>
    </row>
    <row r="1976" spans="6:18" s="104" customFormat="1" x14ac:dyDescent="0.25">
      <c r="F1976" s="109"/>
      <c r="G1976" s="109"/>
      <c r="H1976" s="109"/>
      <c r="I1976" s="110"/>
      <c r="J1976" s="110"/>
      <c r="M1976" s="111"/>
      <c r="P1976" s="2"/>
      <c r="Q1976" s="3"/>
      <c r="R1976" s="113"/>
    </row>
    <row r="1977" spans="6:18" s="104" customFormat="1" x14ac:dyDescent="0.25">
      <c r="F1977" s="109"/>
      <c r="G1977" s="109"/>
      <c r="H1977" s="109"/>
      <c r="I1977" s="110"/>
      <c r="J1977" s="110"/>
      <c r="M1977" s="111"/>
      <c r="P1977" s="2"/>
      <c r="Q1977" s="3"/>
      <c r="R1977" s="113"/>
    </row>
    <row r="1978" spans="6:18" s="104" customFormat="1" x14ac:dyDescent="0.25">
      <c r="F1978" s="109"/>
      <c r="G1978" s="109"/>
      <c r="H1978" s="109"/>
      <c r="I1978" s="110"/>
      <c r="J1978" s="110"/>
      <c r="M1978" s="111"/>
      <c r="P1978" s="2"/>
      <c r="Q1978" s="3"/>
      <c r="R1978" s="113"/>
    </row>
    <row r="1979" spans="6:18" s="104" customFormat="1" x14ac:dyDescent="0.25">
      <c r="F1979" s="109"/>
      <c r="G1979" s="109"/>
      <c r="H1979" s="109"/>
      <c r="I1979" s="110"/>
      <c r="J1979" s="110"/>
      <c r="M1979" s="111"/>
      <c r="P1979" s="2"/>
      <c r="Q1979" s="3"/>
      <c r="R1979" s="113"/>
    </row>
    <row r="1980" spans="6:18" s="104" customFormat="1" x14ac:dyDescent="0.25">
      <c r="F1980" s="109"/>
      <c r="G1980" s="109"/>
      <c r="H1980" s="109"/>
      <c r="I1980" s="110"/>
      <c r="J1980" s="110"/>
      <c r="M1980" s="111"/>
      <c r="P1980" s="2"/>
      <c r="Q1980" s="3"/>
      <c r="R1980" s="113"/>
    </row>
    <row r="1981" spans="6:18" s="104" customFormat="1" x14ac:dyDescent="0.25">
      <c r="F1981" s="109"/>
      <c r="G1981" s="109"/>
      <c r="H1981" s="109"/>
      <c r="I1981" s="110"/>
      <c r="J1981" s="110"/>
      <c r="M1981" s="111"/>
      <c r="P1981" s="2"/>
      <c r="Q1981" s="3"/>
      <c r="R1981" s="113"/>
    </row>
    <row r="1982" spans="6:18" s="104" customFormat="1" x14ac:dyDescent="0.25">
      <c r="F1982" s="109"/>
      <c r="G1982" s="109"/>
      <c r="H1982" s="109"/>
      <c r="I1982" s="110"/>
      <c r="J1982" s="110"/>
      <c r="M1982" s="111"/>
      <c r="P1982" s="2"/>
      <c r="Q1982" s="3"/>
      <c r="R1982" s="113"/>
    </row>
    <row r="1983" spans="6:18" s="104" customFormat="1" x14ac:dyDescent="0.25">
      <c r="F1983" s="109"/>
      <c r="G1983" s="109"/>
      <c r="H1983" s="109"/>
      <c r="I1983" s="110"/>
      <c r="J1983" s="110"/>
      <c r="M1983" s="111"/>
      <c r="P1983" s="2"/>
      <c r="Q1983" s="3"/>
      <c r="R1983" s="113"/>
    </row>
    <row r="1984" spans="6:18" s="104" customFormat="1" x14ac:dyDescent="0.25">
      <c r="F1984" s="109"/>
      <c r="G1984" s="109"/>
      <c r="H1984" s="109"/>
      <c r="I1984" s="110"/>
      <c r="J1984" s="110"/>
      <c r="M1984" s="111"/>
      <c r="P1984" s="2"/>
      <c r="Q1984" s="3"/>
      <c r="R1984" s="113"/>
    </row>
    <row r="1985" spans="6:18" s="104" customFormat="1" x14ac:dyDescent="0.25">
      <c r="F1985" s="109"/>
      <c r="G1985" s="109"/>
      <c r="H1985" s="109"/>
      <c r="I1985" s="110"/>
      <c r="J1985" s="110"/>
      <c r="M1985" s="111"/>
      <c r="P1985" s="2"/>
      <c r="Q1985" s="3"/>
      <c r="R1985" s="113"/>
    </row>
    <row r="1986" spans="6:18" s="104" customFormat="1" x14ac:dyDescent="0.25">
      <c r="F1986" s="109"/>
      <c r="G1986" s="109"/>
      <c r="H1986" s="109"/>
      <c r="I1986" s="110"/>
      <c r="J1986" s="110"/>
      <c r="M1986" s="111"/>
      <c r="P1986" s="2"/>
      <c r="Q1986" s="3"/>
      <c r="R1986" s="113"/>
    </row>
    <row r="1987" spans="6:18" s="104" customFormat="1" x14ac:dyDescent="0.25">
      <c r="F1987" s="109"/>
      <c r="G1987" s="109"/>
      <c r="H1987" s="109"/>
      <c r="I1987" s="110"/>
      <c r="J1987" s="110"/>
      <c r="M1987" s="111"/>
      <c r="P1987" s="2"/>
      <c r="Q1987" s="3"/>
      <c r="R1987" s="113"/>
    </row>
    <row r="1988" spans="6:18" s="104" customFormat="1" x14ac:dyDescent="0.25">
      <c r="F1988" s="109"/>
      <c r="G1988" s="109"/>
      <c r="H1988" s="109"/>
      <c r="I1988" s="110"/>
      <c r="J1988" s="110"/>
      <c r="M1988" s="111"/>
      <c r="P1988" s="2"/>
      <c r="Q1988" s="3"/>
      <c r="R1988" s="113"/>
    </row>
    <row r="1989" spans="6:18" s="104" customFormat="1" x14ac:dyDescent="0.25">
      <c r="F1989" s="109"/>
      <c r="G1989" s="109"/>
      <c r="H1989" s="109"/>
      <c r="I1989" s="110"/>
      <c r="J1989" s="110"/>
      <c r="M1989" s="111"/>
      <c r="P1989" s="2"/>
      <c r="Q1989" s="3"/>
      <c r="R1989" s="113"/>
    </row>
    <row r="1990" spans="6:18" s="104" customFormat="1" x14ac:dyDescent="0.25">
      <c r="F1990" s="109"/>
      <c r="G1990" s="109"/>
      <c r="H1990" s="109"/>
      <c r="I1990" s="110"/>
      <c r="J1990" s="110"/>
      <c r="M1990" s="111"/>
      <c r="P1990" s="2"/>
      <c r="Q1990" s="3"/>
      <c r="R1990" s="113"/>
    </row>
    <row r="1991" spans="6:18" s="104" customFormat="1" x14ac:dyDescent="0.25">
      <c r="F1991" s="109"/>
      <c r="G1991" s="109"/>
      <c r="H1991" s="109"/>
      <c r="I1991" s="110"/>
      <c r="J1991" s="110"/>
      <c r="M1991" s="111"/>
      <c r="P1991" s="2"/>
      <c r="Q1991" s="3"/>
      <c r="R1991" s="113"/>
    </row>
    <row r="1992" spans="6:18" s="104" customFormat="1" x14ac:dyDescent="0.25">
      <c r="F1992" s="109"/>
      <c r="G1992" s="109"/>
      <c r="H1992" s="109"/>
      <c r="I1992" s="110"/>
      <c r="J1992" s="110"/>
      <c r="M1992" s="111"/>
      <c r="P1992" s="2"/>
      <c r="Q1992" s="3"/>
      <c r="R1992" s="113"/>
    </row>
    <row r="1993" spans="6:18" s="104" customFormat="1" x14ac:dyDescent="0.25">
      <c r="F1993" s="109"/>
      <c r="G1993" s="109"/>
      <c r="H1993" s="109"/>
      <c r="I1993" s="110"/>
      <c r="J1993" s="110"/>
      <c r="M1993" s="111"/>
      <c r="P1993" s="2"/>
      <c r="Q1993" s="3"/>
      <c r="R1993" s="113"/>
    </row>
    <row r="1994" spans="6:18" s="104" customFormat="1" x14ac:dyDescent="0.25">
      <c r="F1994" s="109"/>
      <c r="G1994" s="109"/>
      <c r="H1994" s="109"/>
      <c r="I1994" s="110"/>
      <c r="J1994" s="110"/>
      <c r="M1994" s="111"/>
      <c r="P1994" s="2"/>
      <c r="Q1994" s="3"/>
      <c r="R1994" s="113"/>
    </row>
    <row r="1995" spans="6:18" s="104" customFormat="1" x14ac:dyDescent="0.25">
      <c r="F1995" s="109"/>
      <c r="G1995" s="109"/>
      <c r="H1995" s="109"/>
      <c r="I1995" s="110"/>
      <c r="J1995" s="110"/>
      <c r="M1995" s="111"/>
      <c r="P1995" s="2"/>
      <c r="Q1995" s="3"/>
      <c r="R1995" s="113"/>
    </row>
    <row r="1996" spans="6:18" s="104" customFormat="1" x14ac:dyDescent="0.25">
      <c r="F1996" s="109"/>
      <c r="G1996" s="109"/>
      <c r="H1996" s="109"/>
      <c r="I1996" s="110"/>
      <c r="J1996" s="110"/>
      <c r="M1996" s="111"/>
      <c r="P1996" s="2"/>
      <c r="Q1996" s="3"/>
      <c r="R1996" s="113"/>
    </row>
    <row r="1997" spans="6:18" s="104" customFormat="1" x14ac:dyDescent="0.25">
      <c r="F1997" s="109"/>
      <c r="G1997" s="109"/>
      <c r="H1997" s="109"/>
      <c r="I1997" s="110"/>
      <c r="J1997" s="110"/>
      <c r="M1997" s="111"/>
      <c r="P1997" s="2"/>
      <c r="Q1997" s="3"/>
      <c r="R1997" s="113"/>
    </row>
    <row r="1998" spans="6:18" s="104" customFormat="1" x14ac:dyDescent="0.25">
      <c r="F1998" s="109"/>
      <c r="G1998" s="109"/>
      <c r="H1998" s="109"/>
      <c r="I1998" s="110"/>
      <c r="J1998" s="110"/>
      <c r="M1998" s="111"/>
      <c r="P1998" s="2"/>
      <c r="Q1998" s="3"/>
      <c r="R1998" s="113"/>
    </row>
    <row r="1999" spans="6:18" s="104" customFormat="1" x14ac:dyDescent="0.25">
      <c r="F1999" s="109"/>
      <c r="G1999" s="109"/>
      <c r="H1999" s="109"/>
      <c r="I1999" s="110"/>
      <c r="J1999" s="110"/>
      <c r="M1999" s="111"/>
      <c r="P1999" s="2"/>
      <c r="Q1999" s="3"/>
      <c r="R1999" s="113"/>
    </row>
    <row r="2000" spans="6:18" s="104" customFormat="1" x14ac:dyDescent="0.25">
      <c r="F2000" s="109"/>
      <c r="G2000" s="109"/>
      <c r="H2000" s="109"/>
      <c r="I2000" s="110"/>
      <c r="J2000" s="110"/>
      <c r="M2000" s="111"/>
      <c r="P2000" s="2"/>
      <c r="Q2000" s="3"/>
      <c r="R2000" s="113"/>
    </row>
    <row r="2001" spans="6:18" s="104" customFormat="1" x14ac:dyDescent="0.25">
      <c r="F2001" s="109"/>
      <c r="G2001" s="109"/>
      <c r="H2001" s="109"/>
      <c r="I2001" s="110"/>
      <c r="J2001" s="110"/>
      <c r="M2001" s="111"/>
      <c r="P2001" s="2"/>
      <c r="Q2001" s="3"/>
      <c r="R2001" s="113"/>
    </row>
    <row r="2002" spans="6:18" s="104" customFormat="1" x14ac:dyDescent="0.25">
      <c r="F2002" s="109"/>
      <c r="G2002" s="109"/>
      <c r="H2002" s="109"/>
      <c r="I2002" s="110"/>
      <c r="J2002" s="110"/>
      <c r="M2002" s="111"/>
      <c r="P2002" s="2"/>
      <c r="Q2002" s="3"/>
      <c r="R2002" s="113"/>
    </row>
    <row r="2003" spans="6:18" s="104" customFormat="1" x14ac:dyDescent="0.25">
      <c r="F2003" s="109"/>
      <c r="G2003" s="109"/>
      <c r="H2003" s="109"/>
      <c r="I2003" s="110"/>
      <c r="J2003" s="110"/>
      <c r="M2003" s="111"/>
      <c r="P2003" s="2"/>
      <c r="Q2003" s="3"/>
      <c r="R2003" s="113"/>
    </row>
    <row r="2004" spans="6:18" s="104" customFormat="1" x14ac:dyDescent="0.25">
      <c r="F2004" s="109"/>
      <c r="G2004" s="109"/>
      <c r="H2004" s="109"/>
      <c r="I2004" s="110"/>
      <c r="J2004" s="110"/>
      <c r="M2004" s="111"/>
      <c r="P2004" s="2"/>
      <c r="Q2004" s="3"/>
      <c r="R2004" s="113"/>
    </row>
    <row r="2005" spans="6:18" s="104" customFormat="1" x14ac:dyDescent="0.25">
      <c r="F2005" s="109"/>
      <c r="G2005" s="109"/>
      <c r="H2005" s="109"/>
      <c r="I2005" s="110"/>
      <c r="J2005" s="110"/>
      <c r="M2005" s="111"/>
      <c r="P2005" s="2"/>
      <c r="Q2005" s="3"/>
      <c r="R2005" s="113"/>
    </row>
    <row r="2006" spans="6:18" s="104" customFormat="1" x14ac:dyDescent="0.25">
      <c r="F2006" s="109"/>
      <c r="G2006" s="109"/>
      <c r="H2006" s="109"/>
      <c r="I2006" s="110"/>
      <c r="J2006" s="110"/>
      <c r="M2006" s="111"/>
      <c r="P2006" s="2"/>
      <c r="Q2006" s="3"/>
      <c r="R2006" s="113"/>
    </row>
    <row r="2007" spans="6:18" s="104" customFormat="1" x14ac:dyDescent="0.25">
      <c r="F2007" s="109"/>
      <c r="G2007" s="109"/>
      <c r="H2007" s="109"/>
      <c r="I2007" s="110"/>
      <c r="J2007" s="110"/>
      <c r="M2007" s="111"/>
      <c r="P2007" s="2"/>
      <c r="Q2007" s="3"/>
      <c r="R2007" s="113"/>
    </row>
    <row r="2008" spans="6:18" s="104" customFormat="1" x14ac:dyDescent="0.25">
      <c r="F2008" s="109"/>
      <c r="G2008" s="109"/>
      <c r="H2008" s="109"/>
      <c r="I2008" s="110"/>
      <c r="J2008" s="110"/>
      <c r="M2008" s="111"/>
      <c r="P2008" s="2"/>
      <c r="Q2008" s="3"/>
      <c r="R2008" s="113"/>
    </row>
    <row r="2009" spans="6:18" s="104" customFormat="1" x14ac:dyDescent="0.25">
      <c r="F2009" s="109"/>
      <c r="G2009" s="109"/>
      <c r="H2009" s="109"/>
      <c r="I2009" s="110"/>
      <c r="J2009" s="110"/>
      <c r="M2009" s="111"/>
      <c r="P2009" s="2"/>
      <c r="Q2009" s="3"/>
      <c r="R2009" s="113"/>
    </row>
    <row r="2010" spans="6:18" s="104" customFormat="1" x14ac:dyDescent="0.25">
      <c r="F2010" s="109"/>
      <c r="G2010" s="109"/>
      <c r="H2010" s="109"/>
      <c r="I2010" s="110"/>
      <c r="J2010" s="110"/>
      <c r="M2010" s="111"/>
      <c r="P2010" s="2"/>
      <c r="Q2010" s="3"/>
      <c r="R2010" s="113"/>
    </row>
    <row r="2011" spans="6:18" s="104" customFormat="1" x14ac:dyDescent="0.25">
      <c r="F2011" s="109"/>
      <c r="G2011" s="109"/>
      <c r="H2011" s="109"/>
      <c r="I2011" s="110"/>
      <c r="J2011" s="110"/>
      <c r="M2011" s="111"/>
      <c r="P2011" s="2"/>
      <c r="Q2011" s="3"/>
      <c r="R2011" s="113"/>
    </row>
    <row r="2012" spans="6:18" s="104" customFormat="1" x14ac:dyDescent="0.25">
      <c r="F2012" s="109"/>
      <c r="G2012" s="109"/>
      <c r="H2012" s="109"/>
      <c r="I2012" s="110"/>
      <c r="J2012" s="110"/>
      <c r="M2012" s="111"/>
      <c r="P2012" s="2"/>
      <c r="Q2012" s="3"/>
      <c r="R2012" s="113"/>
    </row>
    <row r="2013" spans="6:18" s="104" customFormat="1" x14ac:dyDescent="0.25">
      <c r="F2013" s="109"/>
      <c r="G2013" s="109"/>
      <c r="H2013" s="109"/>
      <c r="I2013" s="110"/>
      <c r="J2013" s="110"/>
      <c r="M2013" s="111"/>
      <c r="P2013" s="2"/>
      <c r="Q2013" s="3"/>
      <c r="R2013" s="113"/>
    </row>
    <row r="2014" spans="6:18" s="104" customFormat="1" x14ac:dyDescent="0.25">
      <c r="F2014" s="109"/>
      <c r="G2014" s="109"/>
      <c r="H2014" s="109"/>
      <c r="I2014" s="110"/>
      <c r="J2014" s="110"/>
      <c r="M2014" s="111"/>
      <c r="P2014" s="2"/>
      <c r="Q2014" s="3"/>
      <c r="R2014" s="113"/>
    </row>
    <row r="2015" spans="6:18" s="104" customFormat="1" x14ac:dyDescent="0.25">
      <c r="F2015" s="109"/>
      <c r="G2015" s="109"/>
      <c r="H2015" s="109"/>
      <c r="I2015" s="110"/>
      <c r="J2015" s="110"/>
      <c r="M2015" s="111"/>
      <c r="P2015" s="2"/>
      <c r="Q2015" s="3"/>
      <c r="R2015" s="113"/>
    </row>
    <row r="2016" spans="6:18" s="104" customFormat="1" x14ac:dyDescent="0.25">
      <c r="F2016" s="109"/>
      <c r="G2016" s="109"/>
      <c r="H2016" s="109"/>
      <c r="I2016" s="110"/>
      <c r="J2016" s="110"/>
      <c r="M2016" s="111"/>
      <c r="P2016" s="2"/>
      <c r="Q2016" s="3"/>
      <c r="R2016" s="113"/>
    </row>
    <row r="2017" spans="6:18" s="104" customFormat="1" x14ac:dyDescent="0.25">
      <c r="F2017" s="109"/>
      <c r="G2017" s="109"/>
      <c r="H2017" s="109"/>
      <c r="I2017" s="110"/>
      <c r="J2017" s="110"/>
      <c r="M2017" s="111"/>
      <c r="P2017" s="2"/>
      <c r="Q2017" s="3"/>
      <c r="R2017" s="113"/>
    </row>
    <row r="2018" spans="6:18" s="104" customFormat="1" x14ac:dyDescent="0.25">
      <c r="F2018" s="109"/>
      <c r="G2018" s="109"/>
      <c r="H2018" s="109"/>
      <c r="I2018" s="110"/>
      <c r="J2018" s="110"/>
      <c r="M2018" s="111"/>
      <c r="P2018" s="2"/>
      <c r="Q2018" s="3"/>
      <c r="R2018" s="113"/>
    </row>
    <row r="2019" spans="6:18" s="104" customFormat="1" x14ac:dyDescent="0.25">
      <c r="F2019" s="109"/>
      <c r="G2019" s="109"/>
      <c r="H2019" s="109"/>
      <c r="I2019" s="110"/>
      <c r="J2019" s="110"/>
      <c r="M2019" s="111"/>
      <c r="P2019" s="2"/>
      <c r="Q2019" s="3"/>
      <c r="R2019" s="113"/>
    </row>
    <row r="2020" spans="6:18" s="104" customFormat="1" x14ac:dyDescent="0.25">
      <c r="F2020" s="109"/>
      <c r="G2020" s="109"/>
      <c r="H2020" s="109"/>
      <c r="I2020" s="110"/>
      <c r="J2020" s="110"/>
      <c r="M2020" s="111"/>
      <c r="P2020" s="2"/>
      <c r="Q2020" s="3"/>
      <c r="R2020" s="113"/>
    </row>
    <row r="2021" spans="6:18" s="104" customFormat="1" x14ac:dyDescent="0.25">
      <c r="F2021" s="109"/>
      <c r="G2021" s="109"/>
      <c r="H2021" s="109"/>
      <c r="I2021" s="110"/>
      <c r="J2021" s="110"/>
      <c r="M2021" s="111"/>
      <c r="P2021" s="2"/>
      <c r="Q2021" s="3"/>
      <c r="R2021" s="113"/>
    </row>
    <row r="2022" spans="6:18" s="104" customFormat="1" x14ac:dyDescent="0.25">
      <c r="F2022" s="109"/>
      <c r="G2022" s="109"/>
      <c r="H2022" s="109"/>
      <c r="I2022" s="110"/>
      <c r="J2022" s="110"/>
      <c r="M2022" s="111"/>
      <c r="P2022" s="2"/>
      <c r="Q2022" s="3"/>
      <c r="R2022" s="113"/>
    </row>
    <row r="2023" spans="6:18" s="104" customFormat="1" x14ac:dyDescent="0.25">
      <c r="F2023" s="109"/>
      <c r="G2023" s="109"/>
      <c r="H2023" s="109"/>
      <c r="I2023" s="110"/>
      <c r="J2023" s="110"/>
      <c r="M2023" s="111"/>
      <c r="P2023" s="2"/>
      <c r="Q2023" s="3"/>
      <c r="R2023" s="113"/>
    </row>
    <row r="2024" spans="6:18" s="104" customFormat="1" x14ac:dyDescent="0.25">
      <c r="F2024" s="109"/>
      <c r="G2024" s="109"/>
      <c r="H2024" s="109"/>
      <c r="I2024" s="110"/>
      <c r="J2024" s="110"/>
      <c r="M2024" s="111"/>
      <c r="P2024" s="2"/>
      <c r="Q2024" s="3"/>
      <c r="R2024" s="113"/>
    </row>
    <row r="2025" spans="6:18" s="104" customFormat="1" x14ac:dyDescent="0.25">
      <c r="F2025" s="109"/>
      <c r="G2025" s="109"/>
      <c r="H2025" s="109"/>
      <c r="I2025" s="110"/>
      <c r="J2025" s="110"/>
      <c r="M2025" s="111"/>
      <c r="P2025" s="2"/>
      <c r="Q2025" s="3"/>
      <c r="R2025" s="113"/>
    </row>
    <row r="2026" spans="6:18" s="104" customFormat="1" x14ac:dyDescent="0.25">
      <c r="F2026" s="109"/>
      <c r="G2026" s="109"/>
      <c r="H2026" s="109"/>
      <c r="I2026" s="110"/>
      <c r="J2026" s="110"/>
      <c r="M2026" s="111"/>
      <c r="P2026" s="2"/>
      <c r="Q2026" s="3"/>
      <c r="R2026" s="113"/>
    </row>
    <row r="2027" spans="6:18" s="104" customFormat="1" x14ac:dyDescent="0.25">
      <c r="F2027" s="109"/>
      <c r="G2027" s="109"/>
      <c r="H2027" s="109"/>
      <c r="I2027" s="110"/>
      <c r="J2027" s="110"/>
      <c r="M2027" s="111"/>
      <c r="P2027" s="2"/>
      <c r="Q2027" s="3"/>
      <c r="R2027" s="113"/>
    </row>
    <row r="2028" spans="6:18" s="104" customFormat="1" x14ac:dyDescent="0.25">
      <c r="F2028" s="109"/>
      <c r="G2028" s="109"/>
      <c r="H2028" s="109"/>
      <c r="I2028" s="110"/>
      <c r="J2028" s="110"/>
      <c r="M2028" s="111"/>
      <c r="P2028" s="2"/>
      <c r="Q2028" s="3"/>
      <c r="R2028" s="113"/>
    </row>
    <row r="2029" spans="6:18" s="104" customFormat="1" x14ac:dyDescent="0.25">
      <c r="F2029" s="109"/>
      <c r="G2029" s="109"/>
      <c r="H2029" s="109"/>
      <c r="I2029" s="110"/>
      <c r="J2029" s="110"/>
      <c r="M2029" s="111"/>
      <c r="P2029" s="2"/>
      <c r="Q2029" s="3"/>
      <c r="R2029" s="113"/>
    </row>
    <row r="2030" spans="6:18" s="104" customFormat="1" x14ac:dyDescent="0.25">
      <c r="F2030" s="109"/>
      <c r="G2030" s="109"/>
      <c r="H2030" s="109"/>
      <c r="I2030" s="110"/>
      <c r="J2030" s="110"/>
      <c r="M2030" s="111"/>
      <c r="P2030" s="2"/>
      <c r="Q2030" s="3"/>
      <c r="R2030" s="113"/>
    </row>
    <row r="2031" spans="6:18" s="104" customFormat="1" x14ac:dyDescent="0.25">
      <c r="F2031" s="109"/>
      <c r="G2031" s="109"/>
      <c r="H2031" s="109"/>
      <c r="I2031" s="110"/>
      <c r="J2031" s="110"/>
      <c r="M2031" s="111"/>
      <c r="P2031" s="2"/>
      <c r="Q2031" s="3"/>
      <c r="R2031" s="113"/>
    </row>
    <row r="2032" spans="6:18" s="104" customFormat="1" x14ac:dyDescent="0.25">
      <c r="F2032" s="109"/>
      <c r="G2032" s="109"/>
      <c r="H2032" s="109"/>
      <c r="I2032" s="110"/>
      <c r="J2032" s="110"/>
      <c r="M2032" s="111"/>
      <c r="P2032" s="2"/>
      <c r="Q2032" s="3"/>
      <c r="R2032" s="113"/>
    </row>
    <row r="2033" spans="6:18" s="104" customFormat="1" x14ac:dyDescent="0.25">
      <c r="F2033" s="109"/>
      <c r="G2033" s="109"/>
      <c r="H2033" s="109"/>
      <c r="I2033" s="110"/>
      <c r="J2033" s="110"/>
      <c r="M2033" s="111"/>
      <c r="P2033" s="2"/>
      <c r="Q2033" s="3"/>
      <c r="R2033" s="113"/>
    </row>
    <row r="2034" spans="6:18" s="104" customFormat="1" x14ac:dyDescent="0.25">
      <c r="F2034" s="109"/>
      <c r="G2034" s="109"/>
      <c r="H2034" s="109"/>
      <c r="I2034" s="110"/>
      <c r="J2034" s="110"/>
      <c r="M2034" s="111"/>
      <c r="P2034" s="2"/>
      <c r="Q2034" s="3"/>
      <c r="R2034" s="113"/>
    </row>
    <row r="2035" spans="6:18" s="104" customFormat="1" x14ac:dyDescent="0.25">
      <c r="F2035" s="109"/>
      <c r="G2035" s="109"/>
      <c r="H2035" s="109"/>
      <c r="I2035" s="110"/>
      <c r="J2035" s="110"/>
      <c r="M2035" s="111"/>
      <c r="P2035" s="2"/>
      <c r="Q2035" s="3"/>
      <c r="R2035" s="113"/>
    </row>
    <row r="2036" spans="6:18" s="104" customFormat="1" x14ac:dyDescent="0.25">
      <c r="F2036" s="109"/>
      <c r="G2036" s="109"/>
      <c r="H2036" s="109"/>
      <c r="I2036" s="110"/>
      <c r="J2036" s="110"/>
      <c r="M2036" s="111"/>
      <c r="P2036" s="2"/>
      <c r="Q2036" s="3"/>
      <c r="R2036" s="113"/>
    </row>
    <row r="2037" spans="6:18" s="104" customFormat="1" x14ac:dyDescent="0.25">
      <c r="F2037" s="109"/>
      <c r="G2037" s="109"/>
      <c r="H2037" s="109"/>
      <c r="I2037" s="110"/>
      <c r="J2037" s="110"/>
      <c r="M2037" s="111"/>
      <c r="P2037" s="2"/>
      <c r="Q2037" s="3"/>
      <c r="R2037" s="113"/>
    </row>
    <row r="2038" spans="6:18" s="104" customFormat="1" x14ac:dyDescent="0.25">
      <c r="F2038" s="109"/>
      <c r="G2038" s="109"/>
      <c r="H2038" s="109"/>
      <c r="I2038" s="110"/>
      <c r="J2038" s="110"/>
      <c r="M2038" s="111"/>
      <c r="P2038" s="2"/>
      <c r="Q2038" s="3"/>
      <c r="R2038" s="113"/>
    </row>
    <row r="2039" spans="6:18" s="104" customFormat="1" x14ac:dyDescent="0.25">
      <c r="F2039" s="109"/>
      <c r="G2039" s="109"/>
      <c r="H2039" s="109"/>
      <c r="I2039" s="110"/>
      <c r="J2039" s="110"/>
      <c r="M2039" s="111"/>
      <c r="P2039" s="2"/>
      <c r="Q2039" s="3"/>
      <c r="R2039" s="113"/>
    </row>
    <row r="2040" spans="6:18" s="104" customFormat="1" x14ac:dyDescent="0.25">
      <c r="F2040" s="109"/>
      <c r="G2040" s="109"/>
      <c r="H2040" s="109"/>
      <c r="I2040" s="110"/>
      <c r="J2040" s="110"/>
      <c r="M2040" s="111"/>
      <c r="P2040" s="2"/>
      <c r="Q2040" s="3"/>
      <c r="R2040" s="113"/>
    </row>
    <row r="2041" spans="6:18" s="104" customFormat="1" x14ac:dyDescent="0.25">
      <c r="F2041" s="109"/>
      <c r="G2041" s="109"/>
      <c r="H2041" s="109"/>
      <c r="I2041" s="110"/>
      <c r="J2041" s="110"/>
      <c r="M2041" s="111"/>
      <c r="P2041" s="2"/>
      <c r="Q2041" s="3"/>
      <c r="R2041" s="113"/>
    </row>
    <row r="2042" spans="6:18" s="104" customFormat="1" x14ac:dyDescent="0.25">
      <c r="F2042" s="109"/>
      <c r="G2042" s="109"/>
      <c r="H2042" s="109"/>
      <c r="I2042" s="110"/>
      <c r="J2042" s="110"/>
      <c r="M2042" s="111"/>
      <c r="P2042" s="2"/>
      <c r="Q2042" s="3"/>
      <c r="R2042" s="113"/>
    </row>
    <row r="2043" spans="6:18" s="104" customFormat="1" x14ac:dyDescent="0.25">
      <c r="F2043" s="109"/>
      <c r="G2043" s="109"/>
      <c r="H2043" s="109"/>
      <c r="I2043" s="110"/>
      <c r="J2043" s="110"/>
      <c r="M2043" s="111"/>
      <c r="P2043" s="2"/>
      <c r="Q2043" s="3"/>
      <c r="R2043" s="113"/>
    </row>
    <row r="2044" spans="6:18" s="104" customFormat="1" x14ac:dyDescent="0.25">
      <c r="F2044" s="109"/>
      <c r="G2044" s="109"/>
      <c r="H2044" s="109"/>
      <c r="I2044" s="110"/>
      <c r="J2044" s="110"/>
      <c r="M2044" s="111"/>
      <c r="P2044" s="2"/>
      <c r="Q2044" s="3"/>
      <c r="R2044" s="113"/>
    </row>
    <row r="2045" spans="6:18" s="104" customFormat="1" x14ac:dyDescent="0.25">
      <c r="F2045" s="109"/>
      <c r="G2045" s="109"/>
      <c r="H2045" s="109"/>
      <c r="I2045" s="110"/>
      <c r="J2045" s="110"/>
      <c r="M2045" s="111"/>
      <c r="P2045" s="2"/>
      <c r="Q2045" s="3"/>
      <c r="R2045" s="113"/>
    </row>
    <row r="2046" spans="6:18" s="104" customFormat="1" x14ac:dyDescent="0.25">
      <c r="F2046" s="109"/>
      <c r="G2046" s="109"/>
      <c r="H2046" s="109"/>
      <c r="I2046" s="110"/>
      <c r="J2046" s="110"/>
      <c r="M2046" s="111"/>
      <c r="P2046" s="2"/>
      <c r="Q2046" s="3"/>
      <c r="R2046" s="113"/>
    </row>
    <row r="2047" spans="6:18" s="104" customFormat="1" x14ac:dyDescent="0.25">
      <c r="F2047" s="109"/>
      <c r="G2047" s="109"/>
      <c r="H2047" s="109"/>
      <c r="I2047" s="110"/>
      <c r="J2047" s="110"/>
      <c r="M2047" s="111"/>
      <c r="P2047" s="2"/>
      <c r="Q2047" s="3"/>
      <c r="R2047" s="113"/>
    </row>
    <row r="2048" spans="6:18" s="104" customFormat="1" x14ac:dyDescent="0.25">
      <c r="F2048" s="109"/>
      <c r="G2048" s="109"/>
      <c r="H2048" s="109"/>
      <c r="I2048" s="110"/>
      <c r="J2048" s="110"/>
      <c r="M2048" s="111"/>
      <c r="P2048" s="2"/>
      <c r="Q2048" s="3"/>
      <c r="R2048" s="113"/>
    </row>
    <row r="2049" spans="6:18" s="104" customFormat="1" x14ac:dyDescent="0.25">
      <c r="F2049" s="109"/>
      <c r="G2049" s="109"/>
      <c r="H2049" s="109"/>
      <c r="I2049" s="110"/>
      <c r="J2049" s="110"/>
      <c r="M2049" s="111"/>
      <c r="P2049" s="2"/>
      <c r="Q2049" s="3"/>
      <c r="R2049" s="113"/>
    </row>
    <row r="2050" spans="6:18" s="104" customFormat="1" x14ac:dyDescent="0.25">
      <c r="F2050" s="109"/>
      <c r="G2050" s="109"/>
      <c r="H2050" s="109"/>
      <c r="I2050" s="110"/>
      <c r="J2050" s="110"/>
      <c r="M2050" s="111"/>
      <c r="P2050" s="2"/>
      <c r="Q2050" s="3"/>
      <c r="R2050" s="113"/>
    </row>
    <row r="2051" spans="6:18" s="104" customFormat="1" x14ac:dyDescent="0.25">
      <c r="F2051" s="109"/>
      <c r="G2051" s="109"/>
      <c r="H2051" s="109"/>
      <c r="I2051" s="110"/>
      <c r="J2051" s="110"/>
      <c r="M2051" s="111"/>
      <c r="P2051" s="2"/>
      <c r="Q2051" s="3"/>
      <c r="R2051" s="113"/>
    </row>
    <row r="2052" spans="6:18" s="104" customFormat="1" x14ac:dyDescent="0.25">
      <c r="F2052" s="109"/>
      <c r="G2052" s="109"/>
      <c r="H2052" s="109"/>
      <c r="I2052" s="110"/>
      <c r="J2052" s="110"/>
      <c r="M2052" s="111"/>
      <c r="P2052" s="2"/>
      <c r="Q2052" s="3"/>
      <c r="R2052" s="113"/>
    </row>
    <row r="2053" spans="6:18" s="104" customFormat="1" x14ac:dyDescent="0.25">
      <c r="F2053" s="109"/>
      <c r="G2053" s="109"/>
      <c r="H2053" s="109"/>
      <c r="I2053" s="110"/>
      <c r="J2053" s="110"/>
      <c r="M2053" s="111"/>
      <c r="P2053" s="2"/>
      <c r="Q2053" s="3"/>
      <c r="R2053" s="113"/>
    </row>
    <row r="2054" spans="6:18" s="104" customFormat="1" x14ac:dyDescent="0.25">
      <c r="F2054" s="109"/>
      <c r="G2054" s="109"/>
      <c r="H2054" s="109"/>
      <c r="I2054" s="110"/>
      <c r="J2054" s="110"/>
      <c r="M2054" s="111"/>
      <c r="P2054" s="2"/>
      <c r="Q2054" s="3"/>
      <c r="R2054" s="113"/>
    </row>
    <row r="2055" spans="6:18" s="104" customFormat="1" x14ac:dyDescent="0.25">
      <c r="F2055" s="109"/>
      <c r="G2055" s="109"/>
      <c r="H2055" s="109"/>
      <c r="I2055" s="110"/>
      <c r="J2055" s="110"/>
      <c r="M2055" s="111"/>
      <c r="P2055" s="2"/>
      <c r="Q2055" s="3"/>
      <c r="R2055" s="113"/>
    </row>
    <row r="2056" spans="6:18" s="104" customFormat="1" x14ac:dyDescent="0.25">
      <c r="F2056" s="109"/>
      <c r="G2056" s="109"/>
      <c r="H2056" s="109"/>
      <c r="I2056" s="110"/>
      <c r="J2056" s="110"/>
      <c r="M2056" s="111"/>
      <c r="P2056" s="2"/>
      <c r="Q2056" s="3"/>
      <c r="R2056" s="113"/>
    </row>
    <row r="2057" spans="6:18" s="104" customFormat="1" x14ac:dyDescent="0.25">
      <c r="F2057" s="109"/>
      <c r="G2057" s="109"/>
      <c r="H2057" s="109"/>
      <c r="I2057" s="110"/>
      <c r="J2057" s="110"/>
      <c r="M2057" s="111"/>
      <c r="P2057" s="2"/>
      <c r="Q2057" s="3"/>
      <c r="R2057" s="113"/>
    </row>
    <row r="2058" spans="6:18" s="104" customFormat="1" x14ac:dyDescent="0.25">
      <c r="F2058" s="109"/>
      <c r="G2058" s="109"/>
      <c r="H2058" s="109"/>
      <c r="I2058" s="110"/>
      <c r="J2058" s="110"/>
      <c r="M2058" s="111"/>
      <c r="P2058" s="2"/>
      <c r="Q2058" s="3"/>
      <c r="R2058" s="113"/>
    </row>
    <row r="2059" spans="6:18" s="104" customFormat="1" x14ac:dyDescent="0.25">
      <c r="F2059" s="109"/>
      <c r="G2059" s="109"/>
      <c r="H2059" s="109"/>
      <c r="I2059" s="110"/>
      <c r="J2059" s="110"/>
      <c r="M2059" s="111"/>
      <c r="P2059" s="2"/>
      <c r="Q2059" s="3"/>
      <c r="R2059" s="113"/>
    </row>
    <row r="2060" spans="6:18" s="104" customFormat="1" x14ac:dyDescent="0.25">
      <c r="F2060" s="109"/>
      <c r="G2060" s="109"/>
      <c r="H2060" s="109"/>
      <c r="I2060" s="110"/>
      <c r="J2060" s="110"/>
      <c r="M2060" s="111"/>
      <c r="P2060" s="2"/>
      <c r="Q2060" s="3"/>
      <c r="R2060" s="113"/>
    </row>
    <row r="2061" spans="6:18" s="104" customFormat="1" x14ac:dyDescent="0.25">
      <c r="F2061" s="109"/>
      <c r="G2061" s="109"/>
      <c r="H2061" s="109"/>
      <c r="I2061" s="110"/>
      <c r="J2061" s="110"/>
      <c r="M2061" s="111"/>
      <c r="P2061" s="2"/>
      <c r="Q2061" s="3"/>
      <c r="R2061" s="113"/>
    </row>
    <row r="2062" spans="6:18" s="104" customFormat="1" x14ac:dyDescent="0.25">
      <c r="F2062" s="109"/>
      <c r="G2062" s="109"/>
      <c r="H2062" s="109"/>
      <c r="I2062" s="110"/>
      <c r="J2062" s="110"/>
      <c r="M2062" s="111"/>
      <c r="P2062" s="2"/>
      <c r="Q2062" s="3"/>
      <c r="R2062" s="113"/>
    </row>
    <row r="2063" spans="6:18" s="104" customFormat="1" x14ac:dyDescent="0.25">
      <c r="F2063" s="109"/>
      <c r="G2063" s="109"/>
      <c r="H2063" s="109"/>
      <c r="I2063" s="110"/>
      <c r="J2063" s="110"/>
      <c r="M2063" s="111"/>
      <c r="P2063" s="2"/>
      <c r="Q2063" s="3"/>
      <c r="R2063" s="113"/>
    </row>
    <row r="2064" spans="6:18" s="104" customFormat="1" x14ac:dyDescent="0.25">
      <c r="F2064" s="109"/>
      <c r="G2064" s="109"/>
      <c r="H2064" s="109"/>
      <c r="I2064" s="110"/>
      <c r="J2064" s="110"/>
      <c r="M2064" s="111"/>
      <c r="P2064" s="2"/>
      <c r="Q2064" s="3"/>
      <c r="R2064" s="113"/>
    </row>
    <row r="2065" spans="6:18" s="104" customFormat="1" x14ac:dyDescent="0.25">
      <c r="F2065" s="109"/>
      <c r="G2065" s="109"/>
      <c r="H2065" s="109"/>
      <c r="I2065" s="110"/>
      <c r="J2065" s="110"/>
      <c r="M2065" s="111"/>
      <c r="P2065" s="2"/>
      <c r="Q2065" s="3"/>
      <c r="R2065" s="113"/>
    </row>
    <row r="2066" spans="6:18" s="104" customFormat="1" x14ac:dyDescent="0.25">
      <c r="F2066" s="109"/>
      <c r="G2066" s="109"/>
      <c r="H2066" s="109"/>
      <c r="I2066" s="110"/>
      <c r="J2066" s="110"/>
      <c r="M2066" s="111"/>
      <c r="P2066" s="2"/>
      <c r="Q2066" s="3"/>
      <c r="R2066" s="113"/>
    </row>
    <row r="2067" spans="6:18" s="104" customFormat="1" x14ac:dyDescent="0.25">
      <c r="F2067" s="109"/>
      <c r="G2067" s="109"/>
      <c r="H2067" s="109"/>
      <c r="I2067" s="110"/>
      <c r="J2067" s="110"/>
      <c r="M2067" s="111"/>
      <c r="P2067" s="2"/>
      <c r="Q2067" s="3"/>
      <c r="R2067" s="113"/>
    </row>
    <row r="2068" spans="6:18" s="104" customFormat="1" x14ac:dyDescent="0.25">
      <c r="F2068" s="109"/>
      <c r="G2068" s="109"/>
      <c r="H2068" s="109"/>
      <c r="I2068" s="110"/>
      <c r="J2068" s="110"/>
      <c r="M2068" s="111"/>
      <c r="P2068" s="2"/>
      <c r="Q2068" s="3"/>
      <c r="R2068" s="113"/>
    </row>
    <row r="2069" spans="6:18" s="104" customFormat="1" x14ac:dyDescent="0.25">
      <c r="F2069" s="109"/>
      <c r="G2069" s="109"/>
      <c r="H2069" s="109"/>
      <c r="I2069" s="110"/>
      <c r="J2069" s="110"/>
      <c r="M2069" s="111"/>
      <c r="P2069" s="2"/>
      <c r="Q2069" s="3"/>
      <c r="R2069" s="113"/>
    </row>
    <row r="2070" spans="6:18" s="104" customFormat="1" x14ac:dyDescent="0.25">
      <c r="F2070" s="109"/>
      <c r="G2070" s="109"/>
      <c r="H2070" s="109"/>
      <c r="I2070" s="110"/>
      <c r="J2070" s="110"/>
      <c r="M2070" s="111"/>
      <c r="P2070" s="2"/>
      <c r="Q2070" s="3"/>
      <c r="R2070" s="113"/>
    </row>
    <row r="2071" spans="6:18" s="104" customFormat="1" x14ac:dyDescent="0.25">
      <c r="F2071" s="109"/>
      <c r="G2071" s="109"/>
      <c r="H2071" s="109"/>
      <c r="I2071" s="110"/>
      <c r="J2071" s="110"/>
      <c r="M2071" s="111"/>
      <c r="P2071" s="2"/>
      <c r="Q2071" s="3"/>
      <c r="R2071" s="113"/>
    </row>
    <row r="2072" spans="6:18" s="104" customFormat="1" x14ac:dyDescent="0.25">
      <c r="F2072" s="109"/>
      <c r="G2072" s="109"/>
      <c r="H2072" s="109"/>
      <c r="I2072" s="110"/>
      <c r="J2072" s="110"/>
      <c r="M2072" s="111"/>
      <c r="P2072" s="2"/>
      <c r="Q2072" s="3"/>
      <c r="R2072" s="113"/>
    </row>
    <row r="2073" spans="6:18" s="104" customFormat="1" x14ac:dyDescent="0.25">
      <c r="F2073" s="109"/>
      <c r="G2073" s="109"/>
      <c r="H2073" s="109"/>
      <c r="I2073" s="110"/>
      <c r="J2073" s="110"/>
      <c r="M2073" s="111"/>
      <c r="P2073" s="2"/>
      <c r="Q2073" s="3"/>
      <c r="R2073" s="113"/>
    </row>
    <row r="2074" spans="6:18" s="104" customFormat="1" x14ac:dyDescent="0.25">
      <c r="F2074" s="109"/>
      <c r="G2074" s="109"/>
      <c r="H2074" s="109"/>
      <c r="I2074" s="110"/>
      <c r="J2074" s="110"/>
      <c r="M2074" s="111"/>
      <c r="P2074" s="2"/>
      <c r="Q2074" s="3"/>
      <c r="R2074" s="113"/>
    </row>
    <row r="2075" spans="6:18" s="104" customFormat="1" x14ac:dyDescent="0.25">
      <c r="F2075" s="109"/>
      <c r="G2075" s="109"/>
      <c r="H2075" s="109"/>
      <c r="I2075" s="110"/>
      <c r="J2075" s="110"/>
      <c r="M2075" s="111"/>
      <c r="P2075" s="2"/>
      <c r="Q2075" s="3"/>
      <c r="R2075" s="113"/>
    </row>
    <row r="2076" spans="6:18" s="104" customFormat="1" x14ac:dyDescent="0.25">
      <c r="F2076" s="109"/>
      <c r="G2076" s="109"/>
      <c r="H2076" s="109"/>
      <c r="I2076" s="110"/>
      <c r="J2076" s="110"/>
      <c r="M2076" s="111"/>
      <c r="P2076" s="2"/>
      <c r="Q2076" s="3"/>
      <c r="R2076" s="113"/>
    </row>
    <row r="2077" spans="6:18" s="104" customFormat="1" x14ac:dyDescent="0.25">
      <c r="F2077" s="109"/>
      <c r="G2077" s="109"/>
      <c r="H2077" s="109"/>
      <c r="I2077" s="110"/>
      <c r="J2077" s="110"/>
      <c r="M2077" s="111"/>
      <c r="P2077" s="2"/>
      <c r="Q2077" s="3"/>
      <c r="R2077" s="113"/>
    </row>
    <row r="2078" spans="6:18" s="104" customFormat="1" x14ac:dyDescent="0.25">
      <c r="F2078" s="109"/>
      <c r="G2078" s="109"/>
      <c r="H2078" s="109"/>
      <c r="I2078" s="110"/>
      <c r="J2078" s="110"/>
      <c r="M2078" s="111"/>
      <c r="P2078" s="2"/>
      <c r="Q2078" s="3"/>
      <c r="R2078" s="113"/>
    </row>
    <row r="2079" spans="6:18" s="104" customFormat="1" x14ac:dyDescent="0.25">
      <c r="F2079" s="109"/>
      <c r="G2079" s="109"/>
      <c r="H2079" s="109"/>
      <c r="I2079" s="110"/>
      <c r="J2079" s="110"/>
      <c r="M2079" s="111"/>
      <c r="P2079" s="2"/>
      <c r="Q2079" s="3"/>
      <c r="R2079" s="113"/>
    </row>
    <row r="2080" spans="6:18" s="104" customFormat="1" x14ac:dyDescent="0.25">
      <c r="F2080" s="109"/>
      <c r="G2080" s="109"/>
      <c r="H2080" s="109"/>
      <c r="I2080" s="110"/>
      <c r="J2080" s="110"/>
      <c r="M2080" s="111"/>
      <c r="P2080" s="2"/>
      <c r="Q2080" s="3"/>
      <c r="R2080" s="113"/>
    </row>
    <row r="2081" spans="6:18" s="104" customFormat="1" x14ac:dyDescent="0.25">
      <c r="F2081" s="109"/>
      <c r="G2081" s="109"/>
      <c r="H2081" s="109"/>
      <c r="I2081" s="110"/>
      <c r="J2081" s="110"/>
      <c r="M2081" s="111"/>
      <c r="P2081" s="2"/>
      <c r="Q2081" s="3"/>
      <c r="R2081" s="113"/>
    </row>
    <row r="2082" spans="6:18" s="104" customFormat="1" x14ac:dyDescent="0.25">
      <c r="F2082" s="109"/>
      <c r="G2082" s="109"/>
      <c r="H2082" s="109"/>
      <c r="I2082" s="110"/>
      <c r="J2082" s="110"/>
      <c r="M2082" s="111"/>
      <c r="P2082" s="2"/>
      <c r="Q2082" s="3"/>
      <c r="R2082" s="113"/>
    </row>
    <row r="2083" spans="6:18" s="104" customFormat="1" x14ac:dyDescent="0.25">
      <c r="F2083" s="109"/>
      <c r="G2083" s="109"/>
      <c r="H2083" s="109"/>
      <c r="I2083" s="110"/>
      <c r="J2083" s="110"/>
      <c r="M2083" s="111"/>
      <c r="P2083" s="2"/>
      <c r="Q2083" s="3"/>
      <c r="R2083" s="113"/>
    </row>
    <row r="2084" spans="6:18" s="104" customFormat="1" x14ac:dyDescent="0.25">
      <c r="F2084" s="109"/>
      <c r="G2084" s="109"/>
      <c r="H2084" s="109"/>
      <c r="I2084" s="110"/>
      <c r="J2084" s="110"/>
      <c r="M2084" s="111"/>
      <c r="P2084" s="2"/>
      <c r="Q2084" s="3"/>
      <c r="R2084" s="113"/>
    </row>
    <row r="2085" spans="6:18" s="104" customFormat="1" x14ac:dyDescent="0.25">
      <c r="F2085" s="109"/>
      <c r="G2085" s="109"/>
      <c r="H2085" s="109"/>
      <c r="I2085" s="110"/>
      <c r="J2085" s="110"/>
      <c r="M2085" s="111"/>
      <c r="P2085" s="2"/>
      <c r="Q2085" s="3"/>
      <c r="R2085" s="113"/>
    </row>
    <row r="2086" spans="6:18" s="104" customFormat="1" x14ac:dyDescent="0.25">
      <c r="F2086" s="109"/>
      <c r="G2086" s="109"/>
      <c r="H2086" s="109"/>
      <c r="I2086" s="110"/>
      <c r="J2086" s="110"/>
      <c r="M2086" s="111"/>
      <c r="P2086" s="2"/>
      <c r="Q2086" s="3"/>
      <c r="R2086" s="113"/>
    </row>
    <row r="2087" spans="6:18" s="104" customFormat="1" x14ac:dyDescent="0.25">
      <c r="F2087" s="109"/>
      <c r="G2087" s="109"/>
      <c r="H2087" s="109"/>
      <c r="I2087" s="110"/>
      <c r="J2087" s="110"/>
      <c r="M2087" s="111"/>
      <c r="P2087" s="2"/>
      <c r="Q2087" s="3"/>
      <c r="R2087" s="113"/>
    </row>
    <row r="2088" spans="6:18" s="104" customFormat="1" x14ac:dyDescent="0.25">
      <c r="F2088" s="109"/>
      <c r="G2088" s="109"/>
      <c r="H2088" s="109"/>
      <c r="I2088" s="110"/>
      <c r="J2088" s="110"/>
      <c r="M2088" s="111"/>
      <c r="P2088" s="2"/>
      <c r="Q2088" s="3"/>
      <c r="R2088" s="113"/>
    </row>
    <row r="2089" spans="6:18" s="104" customFormat="1" x14ac:dyDescent="0.25">
      <c r="F2089" s="109"/>
      <c r="G2089" s="109"/>
      <c r="H2089" s="109"/>
      <c r="I2089" s="110"/>
      <c r="J2089" s="110"/>
      <c r="M2089" s="111"/>
      <c r="P2089" s="2"/>
      <c r="Q2089" s="3"/>
      <c r="R2089" s="113"/>
    </row>
    <row r="2090" spans="6:18" s="104" customFormat="1" x14ac:dyDescent="0.25">
      <c r="F2090" s="109"/>
      <c r="G2090" s="109"/>
      <c r="H2090" s="109"/>
      <c r="I2090" s="110"/>
      <c r="J2090" s="110"/>
      <c r="M2090" s="111"/>
      <c r="P2090" s="2"/>
      <c r="Q2090" s="3"/>
      <c r="R2090" s="113"/>
    </row>
    <row r="2091" spans="6:18" s="104" customFormat="1" x14ac:dyDescent="0.25">
      <c r="F2091" s="109"/>
      <c r="G2091" s="109"/>
      <c r="H2091" s="109"/>
      <c r="I2091" s="110"/>
      <c r="J2091" s="110"/>
      <c r="M2091" s="111"/>
      <c r="P2091" s="2"/>
      <c r="Q2091" s="3"/>
      <c r="R2091" s="113"/>
    </row>
    <row r="2092" spans="6:18" s="104" customFormat="1" x14ac:dyDescent="0.25">
      <c r="F2092" s="109"/>
      <c r="G2092" s="109"/>
      <c r="H2092" s="109"/>
      <c r="I2092" s="110"/>
      <c r="J2092" s="110"/>
      <c r="M2092" s="111"/>
      <c r="P2092" s="2"/>
      <c r="Q2092" s="3"/>
      <c r="R2092" s="113"/>
    </row>
    <row r="2093" spans="6:18" s="104" customFormat="1" x14ac:dyDescent="0.25">
      <c r="F2093" s="109"/>
      <c r="G2093" s="109"/>
      <c r="H2093" s="109"/>
      <c r="I2093" s="110"/>
      <c r="J2093" s="110"/>
      <c r="M2093" s="111"/>
      <c r="P2093" s="2"/>
      <c r="Q2093" s="3"/>
      <c r="R2093" s="113"/>
    </row>
    <row r="2094" spans="6:18" s="104" customFormat="1" x14ac:dyDescent="0.25">
      <c r="F2094" s="109"/>
      <c r="G2094" s="109"/>
      <c r="H2094" s="109"/>
      <c r="I2094" s="110"/>
      <c r="J2094" s="110"/>
      <c r="M2094" s="111"/>
      <c r="P2094" s="2"/>
      <c r="Q2094" s="3"/>
      <c r="R2094" s="113"/>
    </row>
    <row r="2095" spans="6:18" s="104" customFormat="1" x14ac:dyDescent="0.25">
      <c r="F2095" s="109"/>
      <c r="G2095" s="109"/>
      <c r="H2095" s="109"/>
      <c r="I2095" s="110"/>
      <c r="J2095" s="110"/>
      <c r="M2095" s="111"/>
      <c r="P2095" s="2"/>
      <c r="Q2095" s="3"/>
      <c r="R2095" s="113"/>
    </row>
    <row r="2096" spans="6:18" s="104" customFormat="1" x14ac:dyDescent="0.25">
      <c r="F2096" s="109"/>
      <c r="G2096" s="109"/>
      <c r="H2096" s="109"/>
      <c r="I2096" s="110"/>
      <c r="J2096" s="110"/>
      <c r="M2096" s="111"/>
      <c r="P2096" s="2"/>
      <c r="Q2096" s="3"/>
      <c r="R2096" s="113"/>
    </row>
    <row r="2097" spans="6:18" s="104" customFormat="1" x14ac:dyDescent="0.25">
      <c r="F2097" s="109"/>
      <c r="G2097" s="109"/>
      <c r="H2097" s="109"/>
      <c r="I2097" s="110"/>
      <c r="J2097" s="110"/>
      <c r="M2097" s="111"/>
      <c r="P2097" s="2"/>
      <c r="Q2097" s="3"/>
      <c r="R2097" s="113"/>
    </row>
    <row r="2098" spans="6:18" s="104" customFormat="1" x14ac:dyDescent="0.25">
      <c r="F2098" s="109"/>
      <c r="G2098" s="109"/>
      <c r="H2098" s="109"/>
      <c r="I2098" s="110"/>
      <c r="J2098" s="110"/>
      <c r="M2098" s="111"/>
      <c r="P2098" s="2"/>
      <c r="Q2098" s="3"/>
      <c r="R2098" s="113"/>
    </row>
    <row r="2099" spans="6:18" s="104" customFormat="1" x14ac:dyDescent="0.25">
      <c r="F2099" s="109"/>
      <c r="G2099" s="109"/>
      <c r="H2099" s="109"/>
      <c r="I2099" s="110"/>
      <c r="J2099" s="110"/>
      <c r="M2099" s="111"/>
      <c r="P2099" s="2"/>
      <c r="Q2099" s="3"/>
      <c r="R2099" s="113"/>
    </row>
    <row r="2100" spans="6:18" s="104" customFormat="1" x14ac:dyDescent="0.25">
      <c r="F2100" s="109"/>
      <c r="G2100" s="109"/>
      <c r="H2100" s="109"/>
      <c r="I2100" s="110"/>
      <c r="J2100" s="110"/>
      <c r="M2100" s="111"/>
      <c r="P2100" s="2"/>
      <c r="Q2100" s="3"/>
      <c r="R2100" s="113"/>
    </row>
    <row r="2101" spans="6:18" s="104" customFormat="1" x14ac:dyDescent="0.25">
      <c r="F2101" s="109"/>
      <c r="G2101" s="109"/>
      <c r="H2101" s="109"/>
      <c r="I2101" s="110"/>
      <c r="J2101" s="110"/>
      <c r="M2101" s="111"/>
      <c r="P2101" s="2"/>
      <c r="Q2101" s="3"/>
      <c r="R2101" s="113"/>
    </row>
    <row r="2102" spans="6:18" s="104" customFormat="1" x14ac:dyDescent="0.25">
      <c r="F2102" s="109"/>
      <c r="G2102" s="109"/>
      <c r="H2102" s="109"/>
      <c r="I2102" s="110"/>
      <c r="J2102" s="110"/>
      <c r="M2102" s="111"/>
      <c r="P2102" s="2"/>
      <c r="Q2102" s="3"/>
      <c r="R2102" s="113"/>
    </row>
    <row r="2103" spans="6:18" s="104" customFormat="1" x14ac:dyDescent="0.25">
      <c r="F2103" s="109"/>
      <c r="G2103" s="109"/>
      <c r="H2103" s="109"/>
      <c r="I2103" s="110"/>
      <c r="J2103" s="110"/>
      <c r="M2103" s="111"/>
      <c r="P2103" s="2"/>
      <c r="Q2103" s="3"/>
      <c r="R2103" s="113"/>
    </row>
    <row r="2104" spans="6:18" s="104" customFormat="1" x14ac:dyDescent="0.25">
      <c r="F2104" s="109"/>
      <c r="G2104" s="109"/>
      <c r="H2104" s="109"/>
      <c r="I2104" s="110"/>
      <c r="J2104" s="110"/>
      <c r="M2104" s="111"/>
      <c r="P2104" s="2"/>
      <c r="Q2104" s="3"/>
      <c r="R2104" s="113"/>
    </row>
    <row r="2105" spans="6:18" s="104" customFormat="1" x14ac:dyDescent="0.25">
      <c r="F2105" s="109"/>
      <c r="G2105" s="109"/>
      <c r="H2105" s="109"/>
      <c r="I2105" s="110"/>
      <c r="J2105" s="110"/>
      <c r="M2105" s="111"/>
      <c r="P2105" s="2"/>
      <c r="Q2105" s="3"/>
      <c r="R2105" s="113"/>
    </row>
    <row r="2106" spans="6:18" s="104" customFormat="1" x14ac:dyDescent="0.25">
      <c r="F2106" s="109"/>
      <c r="G2106" s="109"/>
      <c r="H2106" s="109"/>
      <c r="I2106" s="110"/>
      <c r="J2106" s="110"/>
      <c r="M2106" s="111"/>
      <c r="P2106" s="2"/>
      <c r="Q2106" s="3"/>
      <c r="R2106" s="113"/>
    </row>
    <row r="2107" spans="6:18" s="104" customFormat="1" x14ac:dyDescent="0.25">
      <c r="F2107" s="109"/>
      <c r="G2107" s="109"/>
      <c r="H2107" s="109"/>
      <c r="I2107" s="110"/>
      <c r="J2107" s="110"/>
      <c r="M2107" s="111"/>
      <c r="P2107" s="2"/>
      <c r="Q2107" s="3"/>
      <c r="R2107" s="113"/>
    </row>
    <row r="2108" spans="6:18" s="104" customFormat="1" x14ac:dyDescent="0.25">
      <c r="F2108" s="109"/>
      <c r="G2108" s="109"/>
      <c r="H2108" s="109"/>
      <c r="I2108" s="110"/>
      <c r="J2108" s="110"/>
      <c r="M2108" s="111"/>
      <c r="P2108" s="2"/>
      <c r="Q2108" s="3"/>
      <c r="R2108" s="113"/>
    </row>
    <row r="2109" spans="6:18" s="104" customFormat="1" x14ac:dyDescent="0.25">
      <c r="F2109" s="109"/>
      <c r="G2109" s="109"/>
      <c r="H2109" s="109"/>
      <c r="I2109" s="110"/>
      <c r="J2109" s="110"/>
      <c r="M2109" s="111"/>
      <c r="P2109" s="2"/>
      <c r="Q2109" s="3"/>
      <c r="R2109" s="113"/>
    </row>
    <row r="2110" spans="6:18" s="104" customFormat="1" x14ac:dyDescent="0.25">
      <c r="F2110" s="109"/>
      <c r="G2110" s="109"/>
      <c r="H2110" s="109"/>
      <c r="I2110" s="110"/>
      <c r="J2110" s="110"/>
      <c r="M2110" s="111"/>
      <c r="P2110" s="2"/>
      <c r="Q2110" s="3"/>
      <c r="R2110" s="113"/>
    </row>
    <row r="2111" spans="6:18" s="104" customFormat="1" x14ac:dyDescent="0.25">
      <c r="F2111" s="109"/>
      <c r="G2111" s="109"/>
      <c r="H2111" s="109"/>
      <c r="I2111" s="110"/>
      <c r="J2111" s="110"/>
      <c r="M2111" s="111"/>
      <c r="P2111" s="2"/>
      <c r="Q2111" s="3"/>
      <c r="R2111" s="113"/>
    </row>
    <row r="2112" spans="6:18" s="104" customFormat="1" x14ac:dyDescent="0.25">
      <c r="F2112" s="109"/>
      <c r="G2112" s="109"/>
      <c r="H2112" s="109"/>
      <c r="I2112" s="110"/>
      <c r="J2112" s="110"/>
      <c r="M2112" s="111"/>
      <c r="P2112" s="2"/>
      <c r="Q2112" s="3"/>
      <c r="R2112" s="113"/>
    </row>
    <row r="2113" spans="6:18" s="104" customFormat="1" x14ac:dyDescent="0.25">
      <c r="F2113" s="109"/>
      <c r="G2113" s="109"/>
      <c r="H2113" s="109"/>
      <c r="I2113" s="110"/>
      <c r="J2113" s="110"/>
      <c r="M2113" s="111"/>
      <c r="P2113" s="2"/>
      <c r="Q2113" s="3"/>
      <c r="R2113" s="113"/>
    </row>
    <row r="2114" spans="6:18" s="104" customFormat="1" x14ac:dyDescent="0.25">
      <c r="F2114" s="109"/>
      <c r="G2114" s="109"/>
      <c r="H2114" s="109"/>
      <c r="I2114" s="110"/>
      <c r="J2114" s="110"/>
      <c r="M2114" s="111"/>
      <c r="P2114" s="2"/>
      <c r="Q2114" s="3"/>
      <c r="R2114" s="113"/>
    </row>
    <row r="2115" spans="6:18" s="104" customFormat="1" x14ac:dyDescent="0.25">
      <c r="F2115" s="109"/>
      <c r="G2115" s="109"/>
      <c r="H2115" s="109"/>
      <c r="I2115" s="110"/>
      <c r="J2115" s="110"/>
      <c r="M2115" s="111"/>
      <c r="P2115" s="2"/>
      <c r="Q2115" s="3"/>
      <c r="R2115" s="113"/>
    </row>
    <row r="2116" spans="6:18" s="104" customFormat="1" x14ac:dyDescent="0.25">
      <c r="F2116" s="109"/>
      <c r="G2116" s="109"/>
      <c r="H2116" s="109"/>
      <c r="I2116" s="110"/>
      <c r="J2116" s="110"/>
      <c r="M2116" s="111"/>
      <c r="P2116" s="2"/>
      <c r="Q2116" s="3"/>
      <c r="R2116" s="113"/>
    </row>
    <row r="2117" spans="6:18" s="104" customFormat="1" x14ac:dyDescent="0.25">
      <c r="F2117" s="109"/>
      <c r="G2117" s="109"/>
      <c r="H2117" s="109"/>
      <c r="I2117" s="110"/>
      <c r="J2117" s="110"/>
      <c r="M2117" s="111"/>
      <c r="P2117" s="2"/>
      <c r="Q2117" s="3"/>
      <c r="R2117" s="113"/>
    </row>
    <row r="2118" spans="6:18" s="104" customFormat="1" x14ac:dyDescent="0.25">
      <c r="F2118" s="109"/>
      <c r="G2118" s="109"/>
      <c r="H2118" s="109"/>
      <c r="I2118" s="110"/>
      <c r="J2118" s="110"/>
      <c r="M2118" s="111"/>
      <c r="P2118" s="2"/>
      <c r="Q2118" s="3"/>
      <c r="R2118" s="113"/>
    </row>
    <row r="2119" spans="6:18" s="104" customFormat="1" x14ac:dyDescent="0.25">
      <c r="F2119" s="109"/>
      <c r="G2119" s="109"/>
      <c r="H2119" s="109"/>
      <c r="I2119" s="110"/>
      <c r="J2119" s="110"/>
      <c r="M2119" s="111"/>
      <c r="P2119" s="2"/>
      <c r="Q2119" s="3"/>
      <c r="R2119" s="113"/>
    </row>
    <row r="2120" spans="6:18" s="104" customFormat="1" x14ac:dyDescent="0.25">
      <c r="F2120" s="109"/>
      <c r="G2120" s="109"/>
      <c r="H2120" s="109"/>
      <c r="I2120" s="110"/>
      <c r="J2120" s="110"/>
      <c r="M2120" s="111"/>
      <c r="P2120" s="2"/>
      <c r="Q2120" s="3"/>
      <c r="R2120" s="113"/>
    </row>
    <row r="2121" spans="6:18" s="104" customFormat="1" x14ac:dyDescent="0.25">
      <c r="F2121" s="109"/>
      <c r="G2121" s="109"/>
      <c r="H2121" s="109"/>
      <c r="I2121" s="110"/>
      <c r="J2121" s="110"/>
      <c r="M2121" s="111"/>
      <c r="P2121" s="2"/>
      <c r="Q2121" s="3"/>
      <c r="R2121" s="113"/>
    </row>
    <row r="2122" spans="6:18" s="104" customFormat="1" x14ac:dyDescent="0.25">
      <c r="F2122" s="109"/>
      <c r="G2122" s="109"/>
      <c r="H2122" s="109"/>
      <c r="I2122" s="110"/>
      <c r="J2122" s="110"/>
      <c r="M2122" s="111"/>
      <c r="P2122" s="2"/>
      <c r="Q2122" s="3"/>
      <c r="R2122" s="113"/>
    </row>
    <row r="2123" spans="6:18" s="104" customFormat="1" x14ac:dyDescent="0.25">
      <c r="F2123" s="109"/>
      <c r="G2123" s="109"/>
      <c r="H2123" s="109"/>
      <c r="I2123" s="110"/>
      <c r="J2123" s="110"/>
      <c r="M2123" s="111"/>
      <c r="P2123" s="2"/>
      <c r="Q2123" s="3"/>
      <c r="R2123" s="113"/>
    </row>
    <row r="2124" spans="6:18" s="104" customFormat="1" x14ac:dyDescent="0.25">
      <c r="F2124" s="109"/>
      <c r="G2124" s="109"/>
      <c r="H2124" s="109"/>
      <c r="I2124" s="110"/>
      <c r="J2124" s="110"/>
      <c r="M2124" s="111"/>
      <c r="P2124" s="2"/>
      <c r="Q2124" s="3"/>
      <c r="R2124" s="113"/>
    </row>
    <row r="2125" spans="6:18" s="104" customFormat="1" x14ac:dyDescent="0.25">
      <c r="F2125" s="109"/>
      <c r="G2125" s="109"/>
      <c r="H2125" s="109"/>
      <c r="I2125" s="110"/>
      <c r="J2125" s="110"/>
      <c r="M2125" s="111"/>
      <c r="P2125" s="2"/>
      <c r="Q2125" s="3"/>
      <c r="R2125" s="113"/>
    </row>
    <row r="2126" spans="6:18" s="104" customFormat="1" x14ac:dyDescent="0.25">
      <c r="F2126" s="109"/>
      <c r="G2126" s="109"/>
      <c r="H2126" s="109"/>
      <c r="I2126" s="110"/>
      <c r="J2126" s="110"/>
      <c r="M2126" s="111"/>
      <c r="P2126" s="2"/>
      <c r="Q2126" s="3"/>
      <c r="R2126" s="113"/>
    </row>
    <row r="2127" spans="6:18" s="104" customFormat="1" x14ac:dyDescent="0.25">
      <c r="F2127" s="109"/>
      <c r="G2127" s="109"/>
      <c r="H2127" s="109"/>
      <c r="I2127" s="110"/>
      <c r="J2127" s="110"/>
      <c r="M2127" s="111"/>
      <c r="P2127" s="2"/>
      <c r="Q2127" s="3"/>
      <c r="R2127" s="113"/>
    </row>
    <row r="2128" spans="6:18" s="104" customFormat="1" x14ac:dyDescent="0.25">
      <c r="F2128" s="109"/>
      <c r="G2128" s="109"/>
      <c r="H2128" s="109"/>
      <c r="I2128" s="110"/>
      <c r="J2128" s="110"/>
      <c r="M2128" s="111"/>
      <c r="P2128" s="2"/>
      <c r="Q2128" s="3"/>
      <c r="R2128" s="113"/>
    </row>
    <row r="2129" spans="6:18" s="104" customFormat="1" x14ac:dyDescent="0.25">
      <c r="F2129" s="109"/>
      <c r="G2129" s="109"/>
      <c r="H2129" s="109"/>
      <c r="I2129" s="110"/>
      <c r="J2129" s="110"/>
      <c r="M2129" s="111"/>
      <c r="P2129" s="2"/>
      <c r="Q2129" s="3"/>
      <c r="R2129" s="113"/>
    </row>
    <row r="2130" spans="6:18" s="104" customFormat="1" x14ac:dyDescent="0.25">
      <c r="F2130" s="109"/>
      <c r="G2130" s="109"/>
      <c r="H2130" s="109"/>
      <c r="I2130" s="110"/>
      <c r="J2130" s="110"/>
      <c r="M2130" s="111"/>
      <c r="P2130" s="2"/>
      <c r="Q2130" s="3"/>
      <c r="R2130" s="113"/>
    </row>
    <row r="2131" spans="6:18" s="104" customFormat="1" x14ac:dyDescent="0.25">
      <c r="F2131" s="109"/>
      <c r="G2131" s="109"/>
      <c r="H2131" s="109"/>
      <c r="I2131" s="110"/>
      <c r="J2131" s="110"/>
      <c r="M2131" s="111"/>
      <c r="P2131" s="2"/>
      <c r="Q2131" s="3"/>
      <c r="R2131" s="113"/>
    </row>
    <row r="2132" spans="6:18" s="104" customFormat="1" x14ac:dyDescent="0.25">
      <c r="F2132" s="109"/>
      <c r="G2132" s="109"/>
      <c r="H2132" s="109"/>
      <c r="I2132" s="110"/>
      <c r="J2132" s="110"/>
      <c r="M2132" s="111"/>
      <c r="P2132" s="2"/>
      <c r="Q2132" s="3"/>
      <c r="R2132" s="113"/>
    </row>
    <row r="2133" spans="6:18" s="104" customFormat="1" x14ac:dyDescent="0.25">
      <c r="F2133" s="109"/>
      <c r="G2133" s="109"/>
      <c r="H2133" s="109"/>
      <c r="I2133" s="110"/>
      <c r="J2133" s="110"/>
      <c r="M2133" s="111"/>
      <c r="P2133" s="2"/>
      <c r="Q2133" s="3"/>
      <c r="R2133" s="113"/>
    </row>
    <row r="2134" spans="6:18" s="104" customFormat="1" x14ac:dyDescent="0.25">
      <c r="F2134" s="109"/>
      <c r="G2134" s="109"/>
      <c r="H2134" s="109"/>
      <c r="I2134" s="110"/>
      <c r="J2134" s="110"/>
      <c r="M2134" s="111"/>
      <c r="P2134" s="2"/>
      <c r="Q2134" s="3"/>
      <c r="R2134" s="113"/>
    </row>
    <row r="2135" spans="6:18" s="104" customFormat="1" x14ac:dyDescent="0.25">
      <c r="F2135" s="109"/>
      <c r="G2135" s="109"/>
      <c r="H2135" s="109"/>
      <c r="I2135" s="110"/>
      <c r="J2135" s="110"/>
      <c r="M2135" s="111"/>
      <c r="P2135" s="2"/>
      <c r="Q2135" s="3"/>
      <c r="R2135" s="113"/>
    </row>
    <row r="2136" spans="6:18" s="104" customFormat="1" x14ac:dyDescent="0.25">
      <c r="F2136" s="109"/>
      <c r="G2136" s="109"/>
      <c r="H2136" s="109"/>
      <c r="I2136" s="110"/>
      <c r="J2136" s="110"/>
      <c r="M2136" s="111"/>
      <c r="P2136" s="2"/>
      <c r="Q2136" s="3"/>
      <c r="R2136" s="113"/>
    </row>
    <row r="2137" spans="6:18" s="104" customFormat="1" x14ac:dyDescent="0.25">
      <c r="F2137" s="109"/>
      <c r="G2137" s="109"/>
      <c r="H2137" s="109"/>
      <c r="I2137" s="110"/>
      <c r="J2137" s="110"/>
      <c r="M2137" s="111"/>
      <c r="P2137" s="2"/>
      <c r="Q2137" s="3"/>
      <c r="R2137" s="113"/>
    </row>
    <row r="2138" spans="6:18" s="104" customFormat="1" x14ac:dyDescent="0.25">
      <c r="F2138" s="109"/>
      <c r="G2138" s="109"/>
      <c r="H2138" s="109"/>
      <c r="I2138" s="110"/>
      <c r="J2138" s="110"/>
      <c r="M2138" s="111"/>
      <c r="P2138" s="2"/>
      <c r="Q2138" s="3"/>
      <c r="R2138" s="113"/>
    </row>
    <row r="2139" spans="6:18" s="104" customFormat="1" x14ac:dyDescent="0.25">
      <c r="F2139" s="109"/>
      <c r="G2139" s="109"/>
      <c r="H2139" s="109"/>
      <c r="I2139" s="110"/>
      <c r="J2139" s="110"/>
      <c r="M2139" s="111"/>
      <c r="P2139" s="2"/>
      <c r="Q2139" s="3"/>
      <c r="R2139" s="113"/>
    </row>
    <row r="2140" spans="6:18" s="104" customFormat="1" x14ac:dyDescent="0.25">
      <c r="F2140" s="109"/>
      <c r="G2140" s="109"/>
      <c r="H2140" s="109"/>
      <c r="I2140" s="110"/>
      <c r="J2140" s="110"/>
      <c r="M2140" s="111"/>
      <c r="P2140" s="2"/>
      <c r="Q2140" s="3"/>
      <c r="R2140" s="113"/>
    </row>
    <row r="2141" spans="6:18" s="104" customFormat="1" x14ac:dyDescent="0.25">
      <c r="F2141" s="109"/>
      <c r="G2141" s="109"/>
      <c r="H2141" s="109"/>
      <c r="I2141" s="110"/>
      <c r="J2141" s="110"/>
      <c r="M2141" s="111"/>
      <c r="P2141" s="2"/>
      <c r="Q2141" s="3"/>
      <c r="R2141" s="113"/>
    </row>
    <row r="2142" spans="6:18" s="104" customFormat="1" x14ac:dyDescent="0.25">
      <c r="F2142" s="109"/>
      <c r="G2142" s="109"/>
      <c r="H2142" s="109"/>
      <c r="I2142" s="110"/>
      <c r="J2142" s="110"/>
      <c r="M2142" s="111"/>
      <c r="P2142" s="2"/>
      <c r="Q2142" s="3"/>
      <c r="R2142" s="113"/>
    </row>
    <row r="2143" spans="6:18" s="104" customFormat="1" x14ac:dyDescent="0.25">
      <c r="F2143" s="109"/>
      <c r="G2143" s="109"/>
      <c r="H2143" s="109"/>
      <c r="I2143" s="110"/>
      <c r="J2143" s="110"/>
      <c r="M2143" s="111"/>
      <c r="P2143" s="2"/>
      <c r="Q2143" s="3"/>
      <c r="R2143" s="113"/>
    </row>
    <row r="2144" spans="6:18" s="104" customFormat="1" x14ac:dyDescent="0.25">
      <c r="F2144" s="109"/>
      <c r="G2144" s="109"/>
      <c r="H2144" s="109"/>
      <c r="I2144" s="110"/>
      <c r="J2144" s="110"/>
      <c r="M2144" s="111"/>
      <c r="P2144" s="2"/>
      <c r="Q2144" s="3"/>
      <c r="R2144" s="113"/>
    </row>
    <row r="2145" spans="6:18" s="104" customFormat="1" x14ac:dyDescent="0.25">
      <c r="F2145" s="109"/>
      <c r="G2145" s="109"/>
      <c r="H2145" s="109"/>
      <c r="I2145" s="110"/>
      <c r="J2145" s="110"/>
      <c r="M2145" s="111"/>
      <c r="P2145" s="2"/>
      <c r="Q2145" s="3"/>
      <c r="R2145" s="113"/>
    </row>
    <row r="2146" spans="6:18" s="104" customFormat="1" x14ac:dyDescent="0.25">
      <c r="F2146" s="109"/>
      <c r="G2146" s="109"/>
      <c r="H2146" s="109"/>
      <c r="I2146" s="110"/>
      <c r="J2146" s="110"/>
      <c r="M2146" s="111"/>
      <c r="P2146" s="2"/>
      <c r="Q2146" s="3"/>
      <c r="R2146" s="113"/>
    </row>
    <row r="2147" spans="6:18" s="104" customFormat="1" x14ac:dyDescent="0.25">
      <c r="F2147" s="109"/>
      <c r="G2147" s="109"/>
      <c r="H2147" s="109"/>
      <c r="I2147" s="110"/>
      <c r="J2147" s="110"/>
      <c r="M2147" s="111"/>
      <c r="P2147" s="2"/>
      <c r="Q2147" s="3"/>
      <c r="R2147" s="113"/>
    </row>
    <row r="2148" spans="6:18" s="104" customFormat="1" x14ac:dyDescent="0.25">
      <c r="F2148" s="109"/>
      <c r="G2148" s="109"/>
      <c r="H2148" s="109"/>
      <c r="I2148" s="110"/>
      <c r="J2148" s="110"/>
      <c r="M2148" s="111"/>
      <c r="P2148" s="2"/>
      <c r="Q2148" s="3"/>
      <c r="R2148" s="113"/>
    </row>
    <row r="2149" spans="6:18" s="104" customFormat="1" x14ac:dyDescent="0.25">
      <c r="F2149" s="109"/>
      <c r="G2149" s="109"/>
      <c r="H2149" s="109"/>
      <c r="I2149" s="110"/>
      <c r="J2149" s="110"/>
      <c r="M2149" s="111"/>
      <c r="P2149" s="2"/>
      <c r="Q2149" s="3"/>
      <c r="R2149" s="113"/>
    </row>
    <row r="2150" spans="6:18" s="104" customFormat="1" x14ac:dyDescent="0.25">
      <c r="F2150" s="109"/>
      <c r="G2150" s="109"/>
      <c r="H2150" s="109"/>
      <c r="I2150" s="110"/>
      <c r="J2150" s="110"/>
      <c r="M2150" s="111"/>
      <c r="P2150" s="2"/>
      <c r="Q2150" s="3"/>
      <c r="R2150" s="113"/>
    </row>
    <row r="2151" spans="6:18" s="104" customFormat="1" x14ac:dyDescent="0.25">
      <c r="F2151" s="109"/>
      <c r="G2151" s="109"/>
      <c r="H2151" s="109"/>
      <c r="I2151" s="110"/>
      <c r="J2151" s="110"/>
      <c r="M2151" s="111"/>
      <c r="P2151" s="2"/>
      <c r="Q2151" s="3"/>
      <c r="R2151" s="113"/>
    </row>
    <row r="2152" spans="6:18" s="104" customFormat="1" x14ac:dyDescent="0.25">
      <c r="F2152" s="109"/>
      <c r="G2152" s="109"/>
      <c r="H2152" s="109"/>
      <c r="I2152" s="110"/>
      <c r="J2152" s="110"/>
      <c r="M2152" s="111"/>
      <c r="P2152" s="2"/>
      <c r="Q2152" s="3"/>
      <c r="R2152" s="113"/>
    </row>
    <row r="2153" spans="6:18" s="104" customFormat="1" x14ac:dyDescent="0.25">
      <c r="F2153" s="109"/>
      <c r="G2153" s="109"/>
      <c r="H2153" s="109"/>
      <c r="I2153" s="110"/>
      <c r="J2153" s="110"/>
      <c r="M2153" s="111"/>
      <c r="P2153" s="2"/>
      <c r="Q2153" s="3"/>
      <c r="R2153" s="113"/>
    </row>
    <row r="2154" spans="6:18" s="104" customFormat="1" x14ac:dyDescent="0.25">
      <c r="F2154" s="109"/>
      <c r="G2154" s="109"/>
      <c r="H2154" s="109"/>
      <c r="I2154" s="110"/>
      <c r="J2154" s="110"/>
      <c r="M2154" s="111"/>
      <c r="P2154" s="2"/>
      <c r="Q2154" s="3"/>
      <c r="R2154" s="113"/>
    </row>
    <row r="2155" spans="6:18" s="104" customFormat="1" x14ac:dyDescent="0.25">
      <c r="F2155" s="109"/>
      <c r="G2155" s="109"/>
      <c r="H2155" s="109"/>
      <c r="I2155" s="110"/>
      <c r="J2155" s="110"/>
      <c r="M2155" s="111"/>
      <c r="P2155" s="2"/>
      <c r="Q2155" s="3"/>
      <c r="R2155" s="113"/>
    </row>
    <row r="2156" spans="6:18" s="104" customFormat="1" x14ac:dyDescent="0.25">
      <c r="F2156" s="109"/>
      <c r="G2156" s="109"/>
      <c r="H2156" s="109"/>
      <c r="I2156" s="110"/>
      <c r="J2156" s="110"/>
      <c r="M2156" s="111"/>
      <c r="P2156" s="2"/>
      <c r="Q2156" s="3"/>
      <c r="R2156" s="113"/>
    </row>
    <row r="2157" spans="6:18" s="104" customFormat="1" x14ac:dyDescent="0.25">
      <c r="F2157" s="109"/>
      <c r="G2157" s="109"/>
      <c r="H2157" s="109"/>
      <c r="I2157" s="110"/>
      <c r="J2157" s="110"/>
      <c r="M2157" s="111"/>
      <c r="P2157" s="2"/>
      <c r="Q2157" s="3"/>
      <c r="R2157" s="113"/>
    </row>
    <row r="2158" spans="6:18" s="104" customFormat="1" x14ac:dyDescent="0.25">
      <c r="F2158" s="109"/>
      <c r="G2158" s="109"/>
      <c r="H2158" s="109"/>
      <c r="I2158" s="110"/>
      <c r="J2158" s="110"/>
      <c r="M2158" s="111"/>
      <c r="P2158" s="2"/>
      <c r="Q2158" s="3"/>
      <c r="R2158" s="113"/>
    </row>
    <row r="2159" spans="6:18" s="104" customFormat="1" x14ac:dyDescent="0.25">
      <c r="F2159" s="109"/>
      <c r="G2159" s="109"/>
      <c r="H2159" s="109"/>
      <c r="I2159" s="110"/>
      <c r="J2159" s="110"/>
      <c r="M2159" s="111"/>
      <c r="P2159" s="2"/>
      <c r="Q2159" s="3"/>
      <c r="R2159" s="113"/>
    </row>
    <row r="2160" spans="6:18" s="104" customFormat="1" x14ac:dyDescent="0.25">
      <c r="F2160" s="109"/>
      <c r="G2160" s="109"/>
      <c r="H2160" s="109"/>
      <c r="I2160" s="110"/>
      <c r="J2160" s="110"/>
      <c r="M2160" s="111"/>
      <c r="P2160" s="2"/>
      <c r="Q2160" s="3"/>
      <c r="R2160" s="113"/>
    </row>
    <row r="2161" spans="6:18" s="104" customFormat="1" x14ac:dyDescent="0.25">
      <c r="F2161" s="109"/>
      <c r="G2161" s="109"/>
      <c r="H2161" s="109"/>
      <c r="I2161" s="110"/>
      <c r="J2161" s="110"/>
      <c r="M2161" s="111"/>
      <c r="P2161" s="2"/>
      <c r="Q2161" s="3"/>
      <c r="R2161" s="113"/>
    </row>
    <row r="2162" spans="6:18" s="104" customFormat="1" x14ac:dyDescent="0.25">
      <c r="F2162" s="109"/>
      <c r="G2162" s="109"/>
      <c r="H2162" s="109"/>
      <c r="I2162" s="110"/>
      <c r="J2162" s="110"/>
      <c r="M2162" s="111"/>
      <c r="P2162" s="2"/>
      <c r="Q2162" s="3"/>
      <c r="R2162" s="113"/>
    </row>
    <row r="2163" spans="6:18" s="104" customFormat="1" x14ac:dyDescent="0.25">
      <c r="F2163" s="109"/>
      <c r="G2163" s="109"/>
      <c r="H2163" s="109"/>
      <c r="I2163" s="110"/>
      <c r="J2163" s="110"/>
      <c r="M2163" s="111"/>
      <c r="P2163" s="2"/>
      <c r="Q2163" s="3"/>
      <c r="R2163" s="113"/>
    </row>
    <row r="2164" spans="6:18" s="104" customFormat="1" x14ac:dyDescent="0.25">
      <c r="F2164" s="109"/>
      <c r="G2164" s="109"/>
      <c r="H2164" s="109"/>
      <c r="I2164" s="110"/>
      <c r="J2164" s="110"/>
      <c r="M2164" s="111"/>
      <c r="P2164" s="2"/>
      <c r="Q2164" s="3"/>
      <c r="R2164" s="113"/>
    </row>
    <row r="2165" spans="6:18" s="104" customFormat="1" x14ac:dyDescent="0.25">
      <c r="F2165" s="109"/>
      <c r="G2165" s="109"/>
      <c r="H2165" s="109"/>
      <c r="I2165" s="110"/>
      <c r="J2165" s="110"/>
      <c r="M2165" s="111"/>
      <c r="P2165" s="2"/>
      <c r="Q2165" s="3"/>
      <c r="R2165" s="113"/>
    </row>
    <row r="2166" spans="6:18" s="104" customFormat="1" x14ac:dyDescent="0.25">
      <c r="F2166" s="109"/>
      <c r="G2166" s="109"/>
      <c r="H2166" s="109"/>
      <c r="I2166" s="110"/>
      <c r="J2166" s="110"/>
      <c r="M2166" s="111"/>
      <c r="P2166" s="2"/>
      <c r="Q2166" s="3"/>
      <c r="R2166" s="113"/>
    </row>
    <row r="2167" spans="6:18" s="104" customFormat="1" x14ac:dyDescent="0.25">
      <c r="F2167" s="109"/>
      <c r="G2167" s="109"/>
      <c r="H2167" s="109"/>
      <c r="I2167" s="110"/>
      <c r="J2167" s="110"/>
      <c r="M2167" s="111"/>
      <c r="P2167" s="2"/>
      <c r="Q2167" s="3"/>
      <c r="R2167" s="113"/>
    </row>
    <row r="2168" spans="6:18" s="104" customFormat="1" x14ac:dyDescent="0.25">
      <c r="F2168" s="109"/>
      <c r="G2168" s="109"/>
      <c r="H2168" s="109"/>
      <c r="I2168" s="110"/>
      <c r="J2168" s="110"/>
      <c r="M2168" s="111"/>
      <c r="P2168" s="2"/>
      <c r="Q2168" s="3"/>
      <c r="R2168" s="113"/>
    </row>
    <row r="2169" spans="6:18" s="104" customFormat="1" x14ac:dyDescent="0.25">
      <c r="F2169" s="109"/>
      <c r="G2169" s="109"/>
      <c r="H2169" s="109"/>
      <c r="I2169" s="110"/>
      <c r="J2169" s="110"/>
      <c r="M2169" s="111"/>
      <c r="P2169" s="2"/>
      <c r="Q2169" s="3"/>
      <c r="R2169" s="113"/>
    </row>
    <row r="2170" spans="6:18" s="104" customFormat="1" x14ac:dyDescent="0.25">
      <c r="F2170" s="109"/>
      <c r="G2170" s="109"/>
      <c r="H2170" s="109"/>
      <c r="I2170" s="110"/>
      <c r="J2170" s="110"/>
      <c r="M2170" s="111"/>
      <c r="P2170" s="2"/>
      <c r="Q2170" s="3"/>
      <c r="R2170" s="113"/>
    </row>
    <row r="2171" spans="6:18" s="104" customFormat="1" x14ac:dyDescent="0.25">
      <c r="F2171" s="109"/>
      <c r="G2171" s="109"/>
      <c r="H2171" s="109"/>
      <c r="I2171" s="110"/>
      <c r="J2171" s="110"/>
      <c r="M2171" s="111"/>
      <c r="P2171" s="2"/>
      <c r="Q2171" s="3"/>
      <c r="R2171" s="113"/>
    </row>
    <row r="2172" spans="6:18" s="104" customFormat="1" x14ac:dyDescent="0.25">
      <c r="F2172" s="109"/>
      <c r="G2172" s="109"/>
      <c r="H2172" s="109"/>
      <c r="I2172" s="110"/>
      <c r="J2172" s="110"/>
      <c r="M2172" s="111"/>
      <c r="P2172" s="2"/>
      <c r="Q2172" s="3"/>
      <c r="R2172" s="113"/>
    </row>
    <row r="2173" spans="6:18" s="104" customFormat="1" x14ac:dyDescent="0.25">
      <c r="F2173" s="109"/>
      <c r="G2173" s="109"/>
      <c r="H2173" s="109"/>
      <c r="I2173" s="110"/>
      <c r="J2173" s="110"/>
      <c r="M2173" s="111"/>
      <c r="P2173" s="2"/>
      <c r="Q2173" s="3"/>
      <c r="R2173" s="113"/>
    </row>
    <row r="2174" spans="6:18" s="104" customFormat="1" x14ac:dyDescent="0.25">
      <c r="F2174" s="109"/>
      <c r="G2174" s="109"/>
      <c r="H2174" s="109"/>
      <c r="I2174" s="110"/>
      <c r="J2174" s="110"/>
      <c r="M2174" s="111"/>
      <c r="P2174" s="2"/>
      <c r="Q2174" s="3"/>
      <c r="R2174" s="113"/>
    </row>
    <row r="2175" spans="6:18" s="104" customFormat="1" x14ac:dyDescent="0.25">
      <c r="F2175" s="109"/>
      <c r="G2175" s="109"/>
      <c r="H2175" s="109"/>
      <c r="I2175" s="110"/>
      <c r="J2175" s="110"/>
      <c r="M2175" s="111"/>
      <c r="P2175" s="2"/>
      <c r="Q2175" s="3"/>
      <c r="R2175" s="113"/>
    </row>
    <row r="2176" spans="6:18" s="104" customFormat="1" x14ac:dyDescent="0.25">
      <c r="F2176" s="109"/>
      <c r="G2176" s="109"/>
      <c r="H2176" s="109"/>
      <c r="I2176" s="110"/>
      <c r="J2176" s="110"/>
      <c r="M2176" s="111"/>
      <c r="P2176" s="2"/>
      <c r="Q2176" s="3"/>
      <c r="R2176" s="113"/>
    </row>
    <row r="2177" spans="6:18" s="104" customFormat="1" x14ac:dyDescent="0.25">
      <c r="F2177" s="109"/>
      <c r="G2177" s="109"/>
      <c r="H2177" s="109"/>
      <c r="I2177" s="110"/>
      <c r="J2177" s="110"/>
      <c r="M2177" s="111"/>
      <c r="P2177" s="2"/>
      <c r="Q2177" s="3"/>
      <c r="R2177" s="113"/>
    </row>
    <row r="2178" spans="6:18" s="104" customFormat="1" x14ac:dyDescent="0.25">
      <c r="F2178" s="109"/>
      <c r="G2178" s="109"/>
      <c r="H2178" s="109"/>
      <c r="I2178" s="110"/>
      <c r="J2178" s="110"/>
      <c r="M2178" s="111"/>
      <c r="P2178" s="2"/>
      <c r="Q2178" s="3"/>
      <c r="R2178" s="113"/>
    </row>
    <row r="2179" spans="6:18" s="104" customFormat="1" x14ac:dyDescent="0.25">
      <c r="F2179" s="109"/>
      <c r="G2179" s="109"/>
      <c r="H2179" s="109"/>
      <c r="I2179" s="110"/>
      <c r="J2179" s="110"/>
      <c r="M2179" s="111"/>
      <c r="P2179" s="2"/>
      <c r="Q2179" s="3"/>
      <c r="R2179" s="113"/>
    </row>
    <row r="2180" spans="6:18" s="104" customFormat="1" x14ac:dyDescent="0.25">
      <c r="F2180" s="109"/>
      <c r="G2180" s="109"/>
      <c r="H2180" s="109"/>
      <c r="I2180" s="110"/>
      <c r="J2180" s="110"/>
      <c r="M2180" s="111"/>
      <c r="P2180" s="2"/>
      <c r="Q2180" s="3"/>
      <c r="R2180" s="113"/>
    </row>
    <row r="2181" spans="6:18" s="104" customFormat="1" x14ac:dyDescent="0.25">
      <c r="F2181" s="109"/>
      <c r="G2181" s="109"/>
      <c r="H2181" s="109"/>
      <c r="I2181" s="110"/>
      <c r="J2181" s="110"/>
      <c r="M2181" s="111"/>
      <c r="P2181" s="2"/>
      <c r="Q2181" s="3"/>
      <c r="R2181" s="113"/>
    </row>
    <row r="2182" spans="6:18" s="104" customFormat="1" x14ac:dyDescent="0.25">
      <c r="F2182" s="109"/>
      <c r="G2182" s="109"/>
      <c r="H2182" s="109"/>
      <c r="I2182" s="110"/>
      <c r="J2182" s="110"/>
      <c r="M2182" s="111"/>
      <c r="P2182" s="2"/>
      <c r="Q2182" s="3"/>
      <c r="R2182" s="113"/>
    </row>
    <row r="2183" spans="6:18" s="104" customFormat="1" x14ac:dyDescent="0.25">
      <c r="F2183" s="109"/>
      <c r="G2183" s="109"/>
      <c r="H2183" s="109"/>
      <c r="I2183" s="110"/>
      <c r="J2183" s="110"/>
      <c r="M2183" s="111"/>
      <c r="P2183" s="2"/>
      <c r="Q2183" s="3"/>
      <c r="R2183" s="113"/>
    </row>
    <row r="2184" spans="6:18" s="104" customFormat="1" x14ac:dyDescent="0.25">
      <c r="F2184" s="109"/>
      <c r="G2184" s="109"/>
      <c r="H2184" s="109"/>
      <c r="I2184" s="110"/>
      <c r="J2184" s="110"/>
      <c r="M2184" s="111"/>
      <c r="P2184" s="2"/>
      <c r="Q2184" s="3"/>
      <c r="R2184" s="113"/>
    </row>
    <row r="2185" spans="6:18" s="104" customFormat="1" x14ac:dyDescent="0.25">
      <c r="F2185" s="109"/>
      <c r="G2185" s="109"/>
      <c r="H2185" s="109"/>
      <c r="I2185" s="110"/>
      <c r="J2185" s="110"/>
      <c r="M2185" s="111"/>
      <c r="P2185" s="2"/>
      <c r="Q2185" s="3"/>
      <c r="R2185" s="113"/>
    </row>
    <row r="2186" spans="6:18" s="104" customFormat="1" x14ac:dyDescent="0.25">
      <c r="F2186" s="109"/>
      <c r="G2186" s="109"/>
      <c r="H2186" s="109"/>
      <c r="I2186" s="110"/>
      <c r="J2186" s="110"/>
      <c r="M2186" s="111"/>
      <c r="P2186" s="2"/>
      <c r="Q2186" s="3"/>
      <c r="R2186" s="113"/>
    </row>
    <row r="2187" spans="6:18" s="104" customFormat="1" x14ac:dyDescent="0.25">
      <c r="F2187" s="109"/>
      <c r="G2187" s="109"/>
      <c r="H2187" s="109"/>
      <c r="I2187" s="110"/>
      <c r="J2187" s="110"/>
      <c r="M2187" s="111"/>
      <c r="P2187" s="2"/>
      <c r="Q2187" s="3"/>
      <c r="R2187" s="113"/>
    </row>
    <row r="2188" spans="6:18" s="104" customFormat="1" x14ac:dyDescent="0.25">
      <c r="F2188" s="109"/>
      <c r="G2188" s="109"/>
      <c r="H2188" s="109"/>
      <c r="I2188" s="110"/>
      <c r="J2188" s="110"/>
      <c r="M2188" s="111"/>
      <c r="P2188" s="2"/>
      <c r="Q2188" s="3"/>
      <c r="R2188" s="113"/>
    </row>
    <row r="2189" spans="6:18" s="104" customFormat="1" x14ac:dyDescent="0.25">
      <c r="F2189" s="109"/>
      <c r="G2189" s="109"/>
      <c r="H2189" s="109"/>
      <c r="I2189" s="110"/>
      <c r="J2189" s="110"/>
      <c r="M2189" s="111"/>
      <c r="P2189" s="2"/>
      <c r="Q2189" s="3"/>
      <c r="R2189" s="113"/>
    </row>
    <row r="2190" spans="6:18" s="104" customFormat="1" x14ac:dyDescent="0.25">
      <c r="F2190" s="109"/>
      <c r="G2190" s="109"/>
      <c r="H2190" s="109"/>
      <c r="I2190" s="110"/>
      <c r="J2190" s="110"/>
      <c r="M2190" s="111"/>
      <c r="P2190" s="2"/>
      <c r="Q2190" s="3"/>
      <c r="R2190" s="113"/>
    </row>
    <row r="2191" spans="6:18" s="104" customFormat="1" x14ac:dyDescent="0.25">
      <c r="F2191" s="109"/>
      <c r="G2191" s="109"/>
      <c r="H2191" s="109"/>
      <c r="I2191" s="110"/>
      <c r="J2191" s="110"/>
      <c r="M2191" s="111"/>
      <c r="P2191" s="2"/>
      <c r="Q2191" s="3"/>
      <c r="R2191" s="113"/>
    </row>
    <row r="2192" spans="6:18" s="104" customFormat="1" x14ac:dyDescent="0.25">
      <c r="F2192" s="109"/>
      <c r="G2192" s="109"/>
      <c r="H2192" s="109"/>
      <c r="I2192" s="110"/>
      <c r="J2192" s="110"/>
      <c r="M2192" s="111"/>
      <c r="P2192" s="2"/>
      <c r="Q2192" s="3"/>
      <c r="R2192" s="113"/>
    </row>
    <row r="2193" spans="6:18" s="104" customFormat="1" x14ac:dyDescent="0.25">
      <c r="F2193" s="109"/>
      <c r="G2193" s="109"/>
      <c r="H2193" s="109"/>
      <c r="I2193" s="110"/>
      <c r="J2193" s="110"/>
      <c r="M2193" s="111"/>
      <c r="P2193" s="2"/>
      <c r="Q2193" s="3"/>
      <c r="R2193" s="113"/>
    </row>
    <row r="2194" spans="6:18" s="104" customFormat="1" x14ac:dyDescent="0.25">
      <c r="F2194" s="109"/>
      <c r="G2194" s="109"/>
      <c r="H2194" s="109"/>
      <c r="I2194" s="110"/>
      <c r="J2194" s="110"/>
      <c r="M2194" s="111"/>
      <c r="P2194" s="2"/>
      <c r="Q2194" s="3"/>
      <c r="R2194" s="113"/>
    </row>
    <row r="2195" spans="6:18" s="104" customFormat="1" x14ac:dyDescent="0.25">
      <c r="F2195" s="109"/>
      <c r="G2195" s="109"/>
      <c r="H2195" s="109"/>
      <c r="I2195" s="110"/>
      <c r="J2195" s="110"/>
      <c r="M2195" s="111"/>
      <c r="P2195" s="2"/>
      <c r="Q2195" s="3"/>
      <c r="R2195" s="113"/>
    </row>
    <row r="2196" spans="6:18" s="104" customFormat="1" x14ac:dyDescent="0.25">
      <c r="F2196" s="109"/>
      <c r="G2196" s="109"/>
      <c r="H2196" s="109"/>
      <c r="I2196" s="110"/>
      <c r="J2196" s="110"/>
      <c r="M2196" s="111"/>
      <c r="P2196" s="2"/>
      <c r="Q2196" s="3"/>
      <c r="R2196" s="113"/>
    </row>
    <row r="2197" spans="6:18" s="104" customFormat="1" x14ac:dyDescent="0.25">
      <c r="F2197" s="109"/>
      <c r="G2197" s="109"/>
      <c r="H2197" s="109"/>
      <c r="I2197" s="110"/>
      <c r="J2197" s="110"/>
      <c r="M2197" s="111"/>
      <c r="P2197" s="2"/>
      <c r="Q2197" s="3"/>
      <c r="R2197" s="113"/>
    </row>
    <row r="2198" spans="6:18" s="104" customFormat="1" x14ac:dyDescent="0.25">
      <c r="F2198" s="109"/>
      <c r="G2198" s="109"/>
      <c r="H2198" s="109"/>
      <c r="I2198" s="110"/>
      <c r="J2198" s="110"/>
      <c r="M2198" s="111"/>
      <c r="P2198" s="2"/>
      <c r="Q2198" s="3"/>
      <c r="R2198" s="113"/>
    </row>
    <row r="2199" spans="6:18" s="104" customFormat="1" x14ac:dyDescent="0.25">
      <c r="F2199" s="109"/>
      <c r="G2199" s="109"/>
      <c r="H2199" s="109"/>
      <c r="I2199" s="110"/>
      <c r="J2199" s="110"/>
      <c r="M2199" s="111"/>
      <c r="P2199" s="2"/>
      <c r="Q2199" s="3"/>
      <c r="R2199" s="113"/>
    </row>
    <row r="2200" spans="6:18" s="104" customFormat="1" x14ac:dyDescent="0.25">
      <c r="F2200" s="109"/>
      <c r="G2200" s="109"/>
      <c r="H2200" s="109"/>
      <c r="I2200" s="110"/>
      <c r="J2200" s="110"/>
      <c r="M2200" s="111"/>
      <c r="P2200" s="2"/>
      <c r="Q2200" s="3"/>
      <c r="R2200" s="113"/>
    </row>
    <row r="2201" spans="6:18" s="104" customFormat="1" x14ac:dyDescent="0.25">
      <c r="F2201" s="109"/>
      <c r="G2201" s="109"/>
      <c r="H2201" s="109"/>
      <c r="I2201" s="110"/>
      <c r="J2201" s="110"/>
      <c r="M2201" s="111"/>
      <c r="P2201" s="2"/>
      <c r="Q2201" s="3"/>
      <c r="R2201" s="113"/>
    </row>
    <row r="2202" spans="6:18" s="104" customFormat="1" x14ac:dyDescent="0.25">
      <c r="F2202" s="109"/>
      <c r="G2202" s="109"/>
      <c r="H2202" s="109"/>
      <c r="I2202" s="110"/>
      <c r="J2202" s="110"/>
      <c r="M2202" s="111"/>
      <c r="P2202" s="2"/>
      <c r="Q2202" s="3"/>
      <c r="R2202" s="113"/>
    </row>
    <row r="2203" spans="6:18" s="104" customFormat="1" x14ac:dyDescent="0.25">
      <c r="F2203" s="109"/>
      <c r="G2203" s="109"/>
      <c r="H2203" s="109"/>
      <c r="I2203" s="110"/>
      <c r="J2203" s="110"/>
      <c r="M2203" s="111"/>
      <c r="P2203" s="2"/>
      <c r="Q2203" s="3"/>
      <c r="R2203" s="113"/>
    </row>
    <row r="2204" spans="6:18" s="104" customFormat="1" x14ac:dyDescent="0.25">
      <c r="F2204" s="109"/>
      <c r="G2204" s="109"/>
      <c r="H2204" s="109"/>
      <c r="I2204" s="110"/>
      <c r="J2204" s="110"/>
      <c r="M2204" s="111"/>
      <c r="P2204" s="2"/>
      <c r="Q2204" s="3"/>
      <c r="R2204" s="113"/>
    </row>
    <row r="2205" spans="6:18" s="104" customFormat="1" x14ac:dyDescent="0.25">
      <c r="F2205" s="109"/>
      <c r="G2205" s="109"/>
      <c r="H2205" s="109"/>
      <c r="I2205" s="110"/>
      <c r="J2205" s="110"/>
      <c r="M2205" s="111"/>
      <c r="P2205" s="2"/>
      <c r="Q2205" s="3"/>
      <c r="R2205" s="113"/>
    </row>
    <row r="2206" spans="6:18" s="104" customFormat="1" x14ac:dyDescent="0.25">
      <c r="F2206" s="109"/>
      <c r="G2206" s="109"/>
      <c r="H2206" s="109"/>
      <c r="I2206" s="110"/>
      <c r="J2206" s="110"/>
      <c r="M2206" s="111"/>
      <c r="P2206" s="2"/>
      <c r="Q2206" s="3"/>
      <c r="R2206" s="113"/>
    </row>
    <row r="2207" spans="6:18" s="104" customFormat="1" x14ac:dyDescent="0.25">
      <c r="F2207" s="109"/>
      <c r="G2207" s="109"/>
      <c r="H2207" s="109"/>
      <c r="I2207" s="110"/>
      <c r="J2207" s="110"/>
      <c r="M2207" s="111"/>
      <c r="P2207" s="2"/>
      <c r="Q2207" s="3"/>
      <c r="R2207" s="113"/>
    </row>
    <row r="2208" spans="6:18" s="104" customFormat="1" x14ac:dyDescent="0.25">
      <c r="F2208" s="109"/>
      <c r="G2208" s="109"/>
      <c r="H2208" s="109"/>
      <c r="I2208" s="110"/>
      <c r="J2208" s="110"/>
      <c r="M2208" s="111"/>
      <c r="P2208" s="2"/>
      <c r="Q2208" s="3"/>
      <c r="R2208" s="113"/>
    </row>
    <row r="2209" spans="6:18" s="104" customFormat="1" x14ac:dyDescent="0.25">
      <c r="F2209" s="109"/>
      <c r="G2209" s="109"/>
      <c r="H2209" s="109"/>
      <c r="I2209" s="110"/>
      <c r="J2209" s="110"/>
      <c r="M2209" s="111"/>
      <c r="P2209" s="2"/>
      <c r="Q2209" s="3"/>
      <c r="R2209" s="113"/>
    </row>
    <row r="2210" spans="6:18" s="104" customFormat="1" x14ac:dyDescent="0.25">
      <c r="F2210" s="109"/>
      <c r="G2210" s="109"/>
      <c r="H2210" s="109"/>
      <c r="I2210" s="110"/>
      <c r="J2210" s="110"/>
      <c r="M2210" s="111"/>
      <c r="P2210" s="2"/>
      <c r="Q2210" s="3"/>
      <c r="R2210" s="113"/>
    </row>
    <row r="2211" spans="6:18" s="104" customFormat="1" x14ac:dyDescent="0.25">
      <c r="F2211" s="109"/>
      <c r="G2211" s="109"/>
      <c r="H2211" s="109"/>
      <c r="I2211" s="110"/>
      <c r="J2211" s="110"/>
      <c r="M2211" s="111"/>
      <c r="P2211" s="2"/>
      <c r="Q2211" s="3"/>
      <c r="R2211" s="113"/>
    </row>
    <row r="2212" spans="6:18" s="104" customFormat="1" x14ac:dyDescent="0.25">
      <c r="F2212" s="109"/>
      <c r="G2212" s="109"/>
      <c r="H2212" s="109"/>
      <c r="I2212" s="110"/>
      <c r="J2212" s="110"/>
      <c r="M2212" s="111"/>
      <c r="P2212" s="2"/>
      <c r="Q2212" s="3"/>
      <c r="R2212" s="113"/>
    </row>
    <row r="2213" spans="6:18" s="104" customFormat="1" x14ac:dyDescent="0.25">
      <c r="F2213" s="109"/>
      <c r="G2213" s="109"/>
      <c r="H2213" s="109"/>
      <c r="I2213" s="110"/>
      <c r="J2213" s="110"/>
      <c r="M2213" s="111"/>
      <c r="P2213" s="2"/>
      <c r="Q2213" s="3"/>
      <c r="R2213" s="113"/>
    </row>
    <row r="2214" spans="6:18" s="104" customFormat="1" x14ac:dyDescent="0.25">
      <c r="F2214" s="109"/>
      <c r="G2214" s="109"/>
      <c r="H2214" s="109"/>
      <c r="I2214" s="110"/>
      <c r="J2214" s="110"/>
      <c r="M2214" s="111"/>
      <c r="P2214" s="2"/>
      <c r="Q2214" s="3"/>
      <c r="R2214" s="113"/>
    </row>
    <row r="2215" spans="6:18" s="104" customFormat="1" x14ac:dyDescent="0.25">
      <c r="F2215" s="109"/>
      <c r="G2215" s="109"/>
      <c r="H2215" s="109"/>
      <c r="I2215" s="110"/>
      <c r="J2215" s="110"/>
      <c r="M2215" s="111"/>
      <c r="P2215" s="2"/>
      <c r="Q2215" s="3"/>
      <c r="R2215" s="113"/>
    </row>
    <row r="2216" spans="6:18" s="104" customFormat="1" x14ac:dyDescent="0.25">
      <c r="F2216" s="109"/>
      <c r="G2216" s="109"/>
      <c r="H2216" s="109"/>
      <c r="I2216" s="110"/>
      <c r="J2216" s="110"/>
      <c r="M2216" s="111"/>
      <c r="P2216" s="2"/>
      <c r="Q2216" s="3"/>
      <c r="R2216" s="113"/>
    </row>
    <row r="2217" spans="6:18" s="104" customFormat="1" x14ac:dyDescent="0.25">
      <c r="F2217" s="109"/>
      <c r="G2217" s="109"/>
      <c r="H2217" s="109"/>
      <c r="I2217" s="110"/>
      <c r="J2217" s="110"/>
      <c r="M2217" s="111"/>
      <c r="P2217" s="2"/>
      <c r="Q2217" s="3"/>
      <c r="R2217" s="113"/>
    </row>
    <row r="2218" spans="6:18" s="104" customFormat="1" x14ac:dyDescent="0.25">
      <c r="F2218" s="109"/>
      <c r="G2218" s="109"/>
      <c r="H2218" s="109"/>
      <c r="I2218" s="110"/>
      <c r="J2218" s="110"/>
      <c r="M2218" s="111"/>
      <c r="P2218" s="2"/>
      <c r="Q2218" s="3"/>
      <c r="R2218" s="113"/>
    </row>
    <row r="2219" spans="6:18" s="104" customFormat="1" x14ac:dyDescent="0.25">
      <c r="F2219" s="109"/>
      <c r="G2219" s="109"/>
      <c r="H2219" s="109"/>
      <c r="I2219" s="110"/>
      <c r="J2219" s="110"/>
      <c r="M2219" s="111"/>
      <c r="P2219" s="2"/>
      <c r="Q2219" s="3"/>
      <c r="R2219" s="113"/>
    </row>
    <row r="2220" spans="6:18" s="104" customFormat="1" x14ac:dyDescent="0.25">
      <c r="F2220" s="109"/>
      <c r="G2220" s="109"/>
      <c r="H2220" s="109"/>
      <c r="I2220" s="110"/>
      <c r="J2220" s="110"/>
      <c r="M2220" s="111"/>
      <c r="P2220" s="2"/>
      <c r="Q2220" s="3"/>
      <c r="R2220" s="113"/>
    </row>
    <row r="2221" spans="6:18" s="104" customFormat="1" x14ac:dyDescent="0.25">
      <c r="F2221" s="109"/>
      <c r="G2221" s="109"/>
      <c r="H2221" s="109"/>
      <c r="I2221" s="110"/>
      <c r="J2221" s="110"/>
      <c r="M2221" s="111"/>
      <c r="P2221" s="2"/>
      <c r="Q2221" s="3"/>
      <c r="R2221" s="113"/>
    </row>
    <row r="2222" spans="6:18" s="104" customFormat="1" x14ac:dyDescent="0.25">
      <c r="F2222" s="109"/>
      <c r="G2222" s="109"/>
      <c r="H2222" s="109"/>
      <c r="I2222" s="110"/>
      <c r="J2222" s="110"/>
      <c r="M2222" s="111"/>
      <c r="P2222" s="2"/>
      <c r="Q2222" s="3"/>
      <c r="R2222" s="113"/>
    </row>
    <row r="2223" spans="6:18" s="104" customFormat="1" x14ac:dyDescent="0.25">
      <c r="F2223" s="109"/>
      <c r="G2223" s="109"/>
      <c r="H2223" s="109"/>
      <c r="I2223" s="110"/>
      <c r="J2223" s="110"/>
      <c r="M2223" s="111"/>
      <c r="P2223" s="2"/>
      <c r="Q2223" s="3"/>
      <c r="R2223" s="113"/>
    </row>
    <row r="2224" spans="6:18" s="104" customFormat="1" x14ac:dyDescent="0.25">
      <c r="F2224" s="109"/>
      <c r="G2224" s="109"/>
      <c r="H2224" s="109"/>
      <c r="I2224" s="110"/>
      <c r="J2224" s="110"/>
      <c r="M2224" s="111"/>
      <c r="P2224" s="2"/>
      <c r="Q2224" s="3"/>
      <c r="R2224" s="113"/>
    </row>
    <row r="2225" spans="6:18" s="104" customFormat="1" x14ac:dyDescent="0.25">
      <c r="F2225" s="109"/>
      <c r="G2225" s="109"/>
      <c r="H2225" s="109"/>
      <c r="I2225" s="110"/>
      <c r="J2225" s="110"/>
      <c r="M2225" s="111"/>
      <c r="P2225" s="2"/>
      <c r="Q2225" s="3"/>
      <c r="R2225" s="113"/>
    </row>
    <row r="2226" spans="6:18" s="104" customFormat="1" x14ac:dyDescent="0.25">
      <c r="F2226" s="109"/>
      <c r="G2226" s="109"/>
      <c r="H2226" s="109"/>
      <c r="I2226" s="110"/>
      <c r="J2226" s="110"/>
      <c r="M2226" s="111"/>
      <c r="P2226" s="2"/>
      <c r="Q2226" s="3"/>
      <c r="R2226" s="113"/>
    </row>
    <row r="2227" spans="6:18" s="104" customFormat="1" x14ac:dyDescent="0.25">
      <c r="F2227" s="109"/>
      <c r="G2227" s="109"/>
      <c r="H2227" s="109"/>
      <c r="I2227" s="110"/>
      <c r="J2227" s="110"/>
      <c r="M2227" s="111"/>
      <c r="P2227" s="2"/>
      <c r="Q2227" s="3"/>
      <c r="R2227" s="113"/>
    </row>
    <row r="2228" spans="6:18" s="104" customFormat="1" x14ac:dyDescent="0.25">
      <c r="F2228" s="109"/>
      <c r="G2228" s="109"/>
      <c r="H2228" s="109"/>
      <c r="I2228" s="110"/>
      <c r="J2228" s="110"/>
      <c r="M2228" s="111"/>
      <c r="P2228" s="2"/>
      <c r="Q2228" s="3"/>
      <c r="R2228" s="113"/>
    </row>
    <row r="2229" spans="6:18" s="104" customFormat="1" x14ac:dyDescent="0.25">
      <c r="F2229" s="109"/>
      <c r="G2229" s="109"/>
      <c r="H2229" s="109"/>
      <c r="I2229" s="110"/>
      <c r="J2229" s="110"/>
      <c r="M2229" s="111"/>
      <c r="P2229" s="2"/>
      <c r="Q2229" s="3"/>
      <c r="R2229" s="113"/>
    </row>
    <row r="2230" spans="6:18" s="104" customFormat="1" x14ac:dyDescent="0.25">
      <c r="F2230" s="109"/>
      <c r="G2230" s="109"/>
      <c r="H2230" s="109"/>
      <c r="I2230" s="110"/>
      <c r="J2230" s="110"/>
      <c r="M2230" s="111"/>
      <c r="P2230" s="2"/>
      <c r="Q2230" s="3"/>
      <c r="R2230" s="113"/>
    </row>
    <row r="2231" spans="6:18" s="104" customFormat="1" x14ac:dyDescent="0.25">
      <c r="F2231" s="109"/>
      <c r="G2231" s="109"/>
      <c r="H2231" s="109"/>
      <c r="I2231" s="110"/>
      <c r="J2231" s="110"/>
      <c r="M2231" s="111"/>
      <c r="P2231" s="2"/>
      <c r="Q2231" s="3"/>
      <c r="R2231" s="113"/>
    </row>
    <row r="2232" spans="6:18" s="104" customFormat="1" x14ac:dyDescent="0.25">
      <c r="F2232" s="109"/>
      <c r="G2232" s="109"/>
      <c r="H2232" s="109"/>
      <c r="I2232" s="110"/>
      <c r="J2232" s="110"/>
      <c r="M2232" s="111"/>
      <c r="P2232" s="2"/>
      <c r="Q2232" s="3"/>
      <c r="R2232" s="113"/>
    </row>
    <row r="2233" spans="6:18" s="104" customFormat="1" x14ac:dyDescent="0.25">
      <c r="F2233" s="109"/>
      <c r="G2233" s="109"/>
      <c r="H2233" s="109"/>
      <c r="I2233" s="110"/>
      <c r="J2233" s="110"/>
      <c r="M2233" s="111"/>
      <c r="P2233" s="2"/>
      <c r="Q2233" s="3"/>
      <c r="R2233" s="113"/>
    </row>
    <row r="2234" spans="6:18" s="104" customFormat="1" x14ac:dyDescent="0.25">
      <c r="F2234" s="109"/>
      <c r="G2234" s="109"/>
      <c r="H2234" s="109"/>
      <c r="I2234" s="110"/>
      <c r="J2234" s="110"/>
      <c r="M2234" s="111"/>
      <c r="P2234" s="2"/>
      <c r="Q2234" s="3"/>
      <c r="R2234" s="113"/>
    </row>
    <row r="2235" spans="6:18" s="104" customFormat="1" x14ac:dyDescent="0.25">
      <c r="F2235" s="109"/>
      <c r="G2235" s="109"/>
      <c r="H2235" s="109"/>
      <c r="I2235" s="110"/>
      <c r="J2235" s="110"/>
      <c r="M2235" s="111"/>
      <c r="P2235" s="2"/>
      <c r="Q2235" s="3"/>
      <c r="R2235" s="113"/>
    </row>
    <row r="2236" spans="6:18" s="104" customFormat="1" x14ac:dyDescent="0.25">
      <c r="F2236" s="109"/>
      <c r="G2236" s="109"/>
      <c r="H2236" s="109"/>
      <c r="I2236" s="110"/>
      <c r="J2236" s="110"/>
      <c r="M2236" s="111"/>
      <c r="P2236" s="2"/>
      <c r="Q2236" s="3"/>
      <c r="R2236" s="113"/>
    </row>
    <row r="2237" spans="6:18" s="104" customFormat="1" x14ac:dyDescent="0.25">
      <c r="F2237" s="109"/>
      <c r="G2237" s="109"/>
      <c r="H2237" s="109"/>
      <c r="I2237" s="110"/>
      <c r="J2237" s="110"/>
      <c r="M2237" s="111"/>
      <c r="P2237" s="2"/>
      <c r="Q2237" s="3"/>
      <c r="R2237" s="113"/>
    </row>
    <row r="2238" spans="6:18" s="104" customFormat="1" x14ac:dyDescent="0.25">
      <c r="F2238" s="109"/>
      <c r="G2238" s="109"/>
      <c r="H2238" s="109"/>
      <c r="I2238" s="110"/>
      <c r="J2238" s="110"/>
      <c r="M2238" s="111"/>
      <c r="P2238" s="2"/>
      <c r="Q2238" s="3"/>
      <c r="R2238" s="113"/>
    </row>
    <row r="2239" spans="6:18" s="104" customFormat="1" x14ac:dyDescent="0.25">
      <c r="F2239" s="109"/>
      <c r="G2239" s="109"/>
      <c r="H2239" s="109"/>
      <c r="I2239" s="110"/>
      <c r="J2239" s="110"/>
      <c r="M2239" s="111"/>
      <c r="P2239" s="2"/>
      <c r="Q2239" s="3"/>
      <c r="R2239" s="113"/>
    </row>
    <row r="2240" spans="6:18" s="104" customFormat="1" x14ac:dyDescent="0.25">
      <c r="F2240" s="109"/>
      <c r="G2240" s="109"/>
      <c r="H2240" s="109"/>
      <c r="I2240" s="110"/>
      <c r="J2240" s="110"/>
      <c r="M2240" s="111"/>
      <c r="P2240" s="2"/>
      <c r="Q2240" s="3"/>
      <c r="R2240" s="113"/>
    </row>
    <row r="2241" spans="6:18" s="104" customFormat="1" x14ac:dyDescent="0.25">
      <c r="F2241" s="109"/>
      <c r="G2241" s="109"/>
      <c r="H2241" s="109"/>
      <c r="I2241" s="110"/>
      <c r="J2241" s="110"/>
      <c r="M2241" s="111"/>
      <c r="P2241" s="2"/>
      <c r="Q2241" s="3"/>
      <c r="R2241" s="113"/>
    </row>
    <row r="2242" spans="6:18" s="104" customFormat="1" x14ac:dyDescent="0.25">
      <c r="F2242" s="109"/>
      <c r="G2242" s="109"/>
      <c r="H2242" s="109"/>
      <c r="I2242" s="110"/>
      <c r="J2242" s="110"/>
      <c r="M2242" s="111"/>
      <c r="P2242" s="2"/>
      <c r="Q2242" s="3"/>
      <c r="R2242" s="113"/>
    </row>
    <row r="2243" spans="6:18" s="104" customFormat="1" x14ac:dyDescent="0.25">
      <c r="F2243" s="109"/>
      <c r="G2243" s="109"/>
      <c r="H2243" s="109"/>
      <c r="I2243" s="110"/>
      <c r="J2243" s="110"/>
      <c r="M2243" s="111"/>
      <c r="P2243" s="2"/>
      <c r="Q2243" s="3"/>
      <c r="R2243" s="113"/>
    </row>
    <row r="2244" spans="6:18" s="104" customFormat="1" x14ac:dyDescent="0.25">
      <c r="F2244" s="109"/>
      <c r="G2244" s="109"/>
      <c r="H2244" s="109"/>
      <c r="I2244" s="110"/>
      <c r="J2244" s="110"/>
      <c r="M2244" s="111"/>
      <c r="P2244" s="2"/>
      <c r="Q2244" s="3"/>
      <c r="R2244" s="113"/>
    </row>
    <row r="2245" spans="6:18" s="104" customFormat="1" x14ac:dyDescent="0.25">
      <c r="F2245" s="109"/>
      <c r="G2245" s="109"/>
      <c r="H2245" s="109"/>
      <c r="I2245" s="110"/>
      <c r="J2245" s="110"/>
      <c r="M2245" s="111"/>
      <c r="P2245" s="2"/>
      <c r="Q2245" s="3"/>
      <c r="R2245" s="113"/>
    </row>
    <row r="2246" spans="6:18" s="104" customFormat="1" x14ac:dyDescent="0.25">
      <c r="F2246" s="109"/>
      <c r="G2246" s="109"/>
      <c r="H2246" s="109"/>
      <c r="I2246" s="110"/>
      <c r="J2246" s="110"/>
      <c r="M2246" s="111"/>
      <c r="P2246" s="2"/>
      <c r="Q2246" s="3"/>
      <c r="R2246" s="113"/>
    </row>
    <row r="2247" spans="6:18" s="104" customFormat="1" x14ac:dyDescent="0.25">
      <c r="F2247" s="109"/>
      <c r="G2247" s="109"/>
      <c r="H2247" s="109"/>
      <c r="I2247" s="110"/>
      <c r="J2247" s="110"/>
      <c r="M2247" s="111"/>
      <c r="P2247" s="2"/>
      <c r="Q2247" s="3"/>
      <c r="R2247" s="113"/>
    </row>
    <row r="2248" spans="6:18" s="104" customFormat="1" x14ac:dyDescent="0.25">
      <c r="F2248" s="109"/>
      <c r="G2248" s="109"/>
      <c r="H2248" s="109"/>
      <c r="I2248" s="110"/>
      <c r="J2248" s="110"/>
      <c r="M2248" s="111"/>
      <c r="P2248" s="2"/>
      <c r="Q2248" s="3"/>
      <c r="R2248" s="113"/>
    </row>
    <row r="2249" spans="6:18" s="104" customFormat="1" x14ac:dyDescent="0.25">
      <c r="F2249" s="109"/>
      <c r="G2249" s="109"/>
      <c r="H2249" s="109"/>
      <c r="I2249" s="110"/>
      <c r="J2249" s="110"/>
      <c r="M2249" s="111"/>
      <c r="P2249" s="2"/>
      <c r="Q2249" s="3"/>
      <c r="R2249" s="113"/>
    </row>
    <row r="2250" spans="6:18" s="104" customFormat="1" x14ac:dyDescent="0.25">
      <c r="F2250" s="109"/>
      <c r="G2250" s="109"/>
      <c r="H2250" s="109"/>
      <c r="I2250" s="110"/>
      <c r="J2250" s="110"/>
      <c r="M2250" s="111"/>
      <c r="P2250" s="2"/>
      <c r="Q2250" s="3"/>
      <c r="R2250" s="113"/>
    </row>
    <row r="2251" spans="6:18" s="104" customFormat="1" x14ac:dyDescent="0.25">
      <c r="F2251" s="109"/>
      <c r="G2251" s="109"/>
      <c r="H2251" s="109"/>
      <c r="I2251" s="110"/>
      <c r="J2251" s="110"/>
      <c r="M2251" s="111"/>
      <c r="P2251" s="2"/>
      <c r="Q2251" s="3"/>
      <c r="R2251" s="113"/>
    </row>
    <row r="2252" spans="6:18" s="104" customFormat="1" x14ac:dyDescent="0.25">
      <c r="F2252" s="109"/>
      <c r="G2252" s="109"/>
      <c r="H2252" s="109"/>
      <c r="I2252" s="110"/>
      <c r="J2252" s="110"/>
      <c r="M2252" s="111"/>
      <c r="P2252" s="2"/>
      <c r="Q2252" s="3"/>
      <c r="R2252" s="113"/>
    </row>
    <row r="2253" spans="6:18" s="104" customFormat="1" x14ac:dyDescent="0.25">
      <c r="F2253" s="109"/>
      <c r="G2253" s="109"/>
      <c r="H2253" s="109"/>
      <c r="I2253" s="110"/>
      <c r="J2253" s="110"/>
      <c r="M2253" s="111"/>
      <c r="P2253" s="2"/>
      <c r="Q2253" s="3"/>
      <c r="R2253" s="113"/>
    </row>
    <row r="2254" spans="6:18" s="104" customFormat="1" x14ac:dyDescent="0.25">
      <c r="F2254" s="109"/>
      <c r="G2254" s="109"/>
      <c r="H2254" s="109"/>
      <c r="I2254" s="110"/>
      <c r="J2254" s="110"/>
      <c r="M2254" s="111"/>
      <c r="P2254" s="2"/>
      <c r="Q2254" s="3"/>
      <c r="R2254" s="113"/>
    </row>
    <row r="2255" spans="6:18" s="104" customFormat="1" x14ac:dyDescent="0.25">
      <c r="F2255" s="109"/>
      <c r="G2255" s="109"/>
      <c r="H2255" s="109"/>
      <c r="I2255" s="110"/>
      <c r="J2255" s="110"/>
      <c r="M2255" s="111"/>
      <c r="P2255" s="2"/>
      <c r="Q2255" s="3"/>
      <c r="R2255" s="113"/>
    </row>
    <row r="2256" spans="6:18" s="104" customFormat="1" x14ac:dyDescent="0.25">
      <c r="F2256" s="109"/>
      <c r="G2256" s="109"/>
      <c r="H2256" s="109"/>
      <c r="I2256" s="110"/>
      <c r="J2256" s="110"/>
      <c r="M2256" s="111"/>
      <c r="P2256" s="2"/>
      <c r="Q2256" s="3"/>
      <c r="R2256" s="113"/>
    </row>
    <row r="2257" spans="6:18" s="104" customFormat="1" x14ac:dyDescent="0.25">
      <c r="F2257" s="109"/>
      <c r="G2257" s="109"/>
      <c r="H2257" s="109"/>
      <c r="I2257" s="110"/>
      <c r="J2257" s="110"/>
      <c r="M2257" s="111"/>
      <c r="P2257" s="2"/>
      <c r="Q2257" s="3"/>
      <c r="R2257" s="113"/>
    </row>
    <row r="2258" spans="6:18" s="104" customFormat="1" x14ac:dyDescent="0.25">
      <c r="F2258" s="109"/>
      <c r="G2258" s="109"/>
      <c r="H2258" s="109"/>
      <c r="I2258" s="110"/>
      <c r="J2258" s="110"/>
      <c r="M2258" s="111"/>
      <c r="P2258" s="2"/>
      <c r="Q2258" s="3"/>
      <c r="R2258" s="113"/>
    </row>
    <row r="2259" spans="6:18" s="104" customFormat="1" x14ac:dyDescent="0.25">
      <c r="F2259" s="109"/>
      <c r="G2259" s="109"/>
      <c r="H2259" s="109"/>
      <c r="I2259" s="110"/>
      <c r="J2259" s="110"/>
      <c r="M2259" s="111"/>
      <c r="P2259" s="2"/>
      <c r="Q2259" s="3"/>
      <c r="R2259" s="113"/>
    </row>
    <row r="2260" spans="6:18" s="104" customFormat="1" x14ac:dyDescent="0.25">
      <c r="F2260" s="109"/>
      <c r="G2260" s="109"/>
      <c r="H2260" s="109"/>
      <c r="I2260" s="110"/>
      <c r="J2260" s="110"/>
      <c r="M2260" s="111"/>
      <c r="P2260" s="2"/>
      <c r="Q2260" s="3"/>
      <c r="R2260" s="113"/>
    </row>
    <row r="2261" spans="6:18" s="104" customFormat="1" x14ac:dyDescent="0.25">
      <c r="F2261" s="109"/>
      <c r="G2261" s="109"/>
      <c r="H2261" s="109"/>
      <c r="I2261" s="110"/>
      <c r="J2261" s="110"/>
      <c r="M2261" s="111"/>
      <c r="P2261" s="2"/>
      <c r="Q2261" s="3"/>
      <c r="R2261" s="113"/>
    </row>
    <row r="2262" spans="6:18" s="104" customFormat="1" x14ac:dyDescent="0.25">
      <c r="F2262" s="109"/>
      <c r="G2262" s="109"/>
      <c r="H2262" s="109"/>
      <c r="I2262" s="110"/>
      <c r="J2262" s="110"/>
      <c r="M2262" s="111"/>
      <c r="P2262" s="2"/>
      <c r="Q2262" s="3"/>
      <c r="R2262" s="113"/>
    </row>
    <row r="2263" spans="6:18" s="104" customFormat="1" x14ac:dyDescent="0.25">
      <c r="F2263" s="109"/>
      <c r="G2263" s="109"/>
      <c r="H2263" s="109"/>
      <c r="I2263" s="110"/>
      <c r="J2263" s="110"/>
      <c r="M2263" s="111"/>
      <c r="P2263" s="2"/>
      <c r="Q2263" s="3"/>
      <c r="R2263" s="113"/>
    </row>
    <row r="2264" spans="6:18" s="104" customFormat="1" x14ac:dyDescent="0.25">
      <c r="F2264" s="109"/>
      <c r="G2264" s="109"/>
      <c r="H2264" s="109"/>
      <c r="I2264" s="110"/>
      <c r="J2264" s="110"/>
      <c r="M2264" s="111"/>
      <c r="P2264" s="2"/>
      <c r="Q2264" s="3"/>
      <c r="R2264" s="113"/>
    </row>
    <row r="2265" spans="6:18" s="104" customFormat="1" x14ac:dyDescent="0.25">
      <c r="F2265" s="109"/>
      <c r="G2265" s="109"/>
      <c r="H2265" s="109"/>
      <c r="I2265" s="110"/>
      <c r="J2265" s="110"/>
      <c r="M2265" s="111"/>
      <c r="P2265" s="2"/>
      <c r="Q2265" s="3"/>
      <c r="R2265" s="113"/>
    </row>
    <row r="2266" spans="6:18" s="104" customFormat="1" x14ac:dyDescent="0.25">
      <c r="F2266" s="109"/>
      <c r="G2266" s="109"/>
      <c r="H2266" s="109"/>
      <c r="I2266" s="110"/>
      <c r="J2266" s="110"/>
      <c r="M2266" s="111"/>
      <c r="P2266" s="2"/>
      <c r="Q2266" s="3"/>
      <c r="R2266" s="113"/>
    </row>
    <row r="2267" spans="6:18" s="104" customFormat="1" x14ac:dyDescent="0.25">
      <c r="F2267" s="109"/>
      <c r="G2267" s="109"/>
      <c r="H2267" s="109"/>
      <c r="I2267" s="110"/>
      <c r="J2267" s="110"/>
      <c r="M2267" s="111"/>
      <c r="P2267" s="2"/>
      <c r="Q2267" s="3"/>
      <c r="R2267" s="113"/>
    </row>
    <row r="2268" spans="6:18" s="104" customFormat="1" x14ac:dyDescent="0.25">
      <c r="F2268" s="109"/>
      <c r="G2268" s="109"/>
      <c r="H2268" s="109"/>
      <c r="I2268" s="110"/>
      <c r="J2268" s="110"/>
      <c r="M2268" s="111"/>
      <c r="P2268" s="2"/>
      <c r="Q2268" s="3"/>
      <c r="R2268" s="113"/>
    </row>
    <row r="2269" spans="6:18" s="104" customFormat="1" x14ac:dyDescent="0.25">
      <c r="F2269" s="109"/>
      <c r="G2269" s="109"/>
      <c r="H2269" s="109"/>
      <c r="I2269" s="110"/>
      <c r="J2269" s="110"/>
      <c r="M2269" s="111"/>
      <c r="P2269" s="2"/>
      <c r="Q2269" s="3"/>
      <c r="R2269" s="113"/>
    </row>
    <row r="2270" spans="6:18" s="104" customFormat="1" x14ac:dyDescent="0.25">
      <c r="F2270" s="109"/>
      <c r="G2270" s="109"/>
      <c r="H2270" s="109"/>
      <c r="I2270" s="110"/>
      <c r="J2270" s="110"/>
      <c r="M2270" s="111"/>
      <c r="P2270" s="2"/>
      <c r="Q2270" s="3"/>
      <c r="R2270" s="113"/>
    </row>
    <row r="2271" spans="6:18" s="104" customFormat="1" x14ac:dyDescent="0.25">
      <c r="F2271" s="109"/>
      <c r="G2271" s="109"/>
      <c r="H2271" s="109"/>
      <c r="I2271" s="110"/>
      <c r="J2271" s="110"/>
      <c r="M2271" s="111"/>
      <c r="P2271" s="2"/>
      <c r="Q2271" s="3"/>
      <c r="R2271" s="113"/>
    </row>
    <row r="2272" spans="6:18" s="104" customFormat="1" x14ac:dyDescent="0.25">
      <c r="F2272" s="109"/>
      <c r="G2272" s="109"/>
      <c r="H2272" s="109"/>
      <c r="I2272" s="110"/>
      <c r="J2272" s="110"/>
      <c r="M2272" s="111"/>
      <c r="P2272" s="2"/>
      <c r="Q2272" s="3"/>
      <c r="R2272" s="113"/>
    </row>
    <row r="2273" spans="6:18" s="104" customFormat="1" x14ac:dyDescent="0.25">
      <c r="F2273" s="109"/>
      <c r="G2273" s="109"/>
      <c r="H2273" s="109"/>
      <c r="I2273" s="110"/>
      <c r="J2273" s="110"/>
      <c r="M2273" s="111"/>
      <c r="P2273" s="2"/>
      <c r="Q2273" s="3"/>
      <c r="R2273" s="113"/>
    </row>
    <row r="2274" spans="6:18" s="104" customFormat="1" x14ac:dyDescent="0.25">
      <c r="F2274" s="109"/>
      <c r="G2274" s="109"/>
      <c r="H2274" s="109"/>
      <c r="I2274" s="110"/>
      <c r="J2274" s="110"/>
      <c r="M2274" s="111"/>
      <c r="P2274" s="2"/>
      <c r="Q2274" s="3"/>
      <c r="R2274" s="113"/>
    </row>
    <row r="2275" spans="6:18" s="104" customFormat="1" x14ac:dyDescent="0.25">
      <c r="F2275" s="109"/>
      <c r="G2275" s="109"/>
      <c r="H2275" s="109"/>
      <c r="I2275" s="110"/>
      <c r="J2275" s="110"/>
      <c r="M2275" s="111"/>
      <c r="P2275" s="2"/>
      <c r="Q2275" s="3"/>
      <c r="R2275" s="113"/>
    </row>
    <row r="2276" spans="6:18" s="104" customFormat="1" x14ac:dyDescent="0.25">
      <c r="F2276" s="109"/>
      <c r="G2276" s="109"/>
      <c r="H2276" s="109"/>
      <c r="I2276" s="110"/>
      <c r="J2276" s="110"/>
      <c r="M2276" s="111"/>
      <c r="P2276" s="2"/>
      <c r="Q2276" s="3"/>
      <c r="R2276" s="113"/>
    </row>
    <row r="2277" spans="6:18" s="104" customFormat="1" x14ac:dyDescent="0.25">
      <c r="F2277" s="109"/>
      <c r="G2277" s="109"/>
      <c r="H2277" s="109"/>
      <c r="I2277" s="110"/>
      <c r="J2277" s="110"/>
      <c r="M2277" s="111"/>
      <c r="P2277" s="2"/>
      <c r="Q2277" s="3"/>
      <c r="R2277" s="113"/>
    </row>
    <row r="2278" spans="6:18" s="104" customFormat="1" x14ac:dyDescent="0.25">
      <c r="F2278" s="109"/>
      <c r="G2278" s="109"/>
      <c r="H2278" s="109"/>
      <c r="I2278" s="110"/>
      <c r="J2278" s="110"/>
      <c r="M2278" s="111"/>
      <c r="P2278" s="2"/>
      <c r="Q2278" s="3"/>
      <c r="R2278" s="113"/>
    </row>
    <row r="2279" spans="6:18" s="104" customFormat="1" x14ac:dyDescent="0.25">
      <c r="F2279" s="109"/>
      <c r="G2279" s="109"/>
      <c r="H2279" s="109"/>
      <c r="I2279" s="110"/>
      <c r="J2279" s="110"/>
      <c r="M2279" s="111"/>
      <c r="P2279" s="2"/>
      <c r="Q2279" s="3"/>
      <c r="R2279" s="113"/>
    </row>
    <row r="2280" spans="6:18" s="104" customFormat="1" x14ac:dyDescent="0.25">
      <c r="F2280" s="109"/>
      <c r="G2280" s="109"/>
      <c r="H2280" s="109"/>
      <c r="I2280" s="110"/>
      <c r="J2280" s="110"/>
      <c r="M2280" s="111"/>
      <c r="P2280" s="2"/>
      <c r="Q2280" s="3"/>
      <c r="R2280" s="113"/>
    </row>
    <row r="2281" spans="6:18" s="104" customFormat="1" x14ac:dyDescent="0.25">
      <c r="F2281" s="109"/>
      <c r="G2281" s="109"/>
      <c r="H2281" s="109"/>
      <c r="I2281" s="110"/>
      <c r="J2281" s="110"/>
      <c r="M2281" s="111"/>
      <c r="P2281" s="2"/>
      <c r="Q2281" s="3"/>
      <c r="R2281" s="113"/>
    </row>
    <row r="2282" spans="6:18" s="104" customFormat="1" x14ac:dyDescent="0.25">
      <c r="F2282" s="109"/>
      <c r="G2282" s="109"/>
      <c r="H2282" s="109"/>
      <c r="I2282" s="110"/>
      <c r="J2282" s="110"/>
      <c r="M2282" s="111"/>
      <c r="P2282" s="2"/>
      <c r="Q2282" s="3"/>
      <c r="R2282" s="113"/>
    </row>
    <row r="2283" spans="6:18" s="104" customFormat="1" x14ac:dyDescent="0.25">
      <c r="F2283" s="109"/>
      <c r="G2283" s="109"/>
      <c r="H2283" s="109"/>
      <c r="I2283" s="110"/>
      <c r="J2283" s="110"/>
      <c r="M2283" s="111"/>
      <c r="P2283" s="2"/>
      <c r="Q2283" s="3"/>
      <c r="R2283" s="113"/>
    </row>
    <row r="2284" spans="6:18" s="104" customFormat="1" x14ac:dyDescent="0.25">
      <c r="F2284" s="109"/>
      <c r="G2284" s="109"/>
      <c r="H2284" s="109"/>
      <c r="I2284" s="110"/>
      <c r="J2284" s="110"/>
      <c r="M2284" s="111"/>
      <c r="P2284" s="2"/>
      <c r="Q2284" s="3"/>
      <c r="R2284" s="113"/>
    </row>
    <row r="2285" spans="6:18" s="104" customFormat="1" x14ac:dyDescent="0.25">
      <c r="F2285" s="109"/>
      <c r="G2285" s="109"/>
      <c r="H2285" s="109"/>
      <c r="I2285" s="110"/>
      <c r="J2285" s="110"/>
      <c r="M2285" s="111"/>
      <c r="P2285" s="2"/>
      <c r="Q2285" s="3"/>
      <c r="R2285" s="113"/>
    </row>
    <row r="2286" spans="6:18" s="104" customFormat="1" x14ac:dyDescent="0.25">
      <c r="F2286" s="109"/>
      <c r="G2286" s="109"/>
      <c r="H2286" s="109"/>
      <c r="I2286" s="110"/>
      <c r="J2286" s="110"/>
      <c r="M2286" s="111"/>
      <c r="P2286" s="2"/>
      <c r="Q2286" s="3"/>
      <c r="R2286" s="113"/>
    </row>
    <row r="2287" spans="6:18" s="104" customFormat="1" x14ac:dyDescent="0.25">
      <c r="F2287" s="109"/>
      <c r="G2287" s="109"/>
      <c r="H2287" s="109"/>
      <c r="I2287" s="110"/>
      <c r="J2287" s="110"/>
      <c r="M2287" s="111"/>
      <c r="P2287" s="2"/>
      <c r="Q2287" s="3"/>
      <c r="R2287" s="113"/>
    </row>
    <row r="2288" spans="6:18" s="104" customFormat="1" x14ac:dyDescent="0.25">
      <c r="F2288" s="109"/>
      <c r="G2288" s="109"/>
      <c r="H2288" s="109"/>
      <c r="I2288" s="110"/>
      <c r="J2288" s="110"/>
      <c r="M2288" s="111"/>
      <c r="P2288" s="2"/>
      <c r="Q2288" s="3"/>
      <c r="R2288" s="113"/>
    </row>
    <row r="2289" spans="6:18" s="104" customFormat="1" x14ac:dyDescent="0.25">
      <c r="F2289" s="109"/>
      <c r="G2289" s="109"/>
      <c r="H2289" s="109"/>
      <c r="I2289" s="110"/>
      <c r="J2289" s="110"/>
      <c r="M2289" s="111"/>
      <c r="P2289" s="2"/>
      <c r="Q2289" s="3"/>
      <c r="R2289" s="113"/>
    </row>
    <row r="2290" spans="6:18" s="104" customFormat="1" x14ac:dyDescent="0.25">
      <c r="F2290" s="109"/>
      <c r="G2290" s="109"/>
      <c r="H2290" s="109"/>
      <c r="I2290" s="110"/>
      <c r="J2290" s="110"/>
      <c r="M2290" s="111"/>
      <c r="P2290" s="2"/>
      <c r="Q2290" s="3"/>
      <c r="R2290" s="113"/>
    </row>
    <row r="2291" spans="6:18" s="104" customFormat="1" x14ac:dyDescent="0.25">
      <c r="F2291" s="109"/>
      <c r="G2291" s="109"/>
      <c r="H2291" s="109"/>
      <c r="I2291" s="110"/>
      <c r="J2291" s="110"/>
      <c r="M2291" s="111"/>
      <c r="P2291" s="2"/>
      <c r="Q2291" s="3"/>
      <c r="R2291" s="113"/>
    </row>
    <row r="2292" spans="6:18" s="104" customFormat="1" x14ac:dyDescent="0.25">
      <c r="F2292" s="109"/>
      <c r="G2292" s="109"/>
      <c r="H2292" s="109"/>
      <c r="I2292" s="110"/>
      <c r="J2292" s="110"/>
      <c r="M2292" s="111"/>
      <c r="P2292" s="2"/>
      <c r="Q2292" s="3"/>
      <c r="R2292" s="113"/>
    </row>
    <row r="2293" spans="6:18" s="104" customFormat="1" x14ac:dyDescent="0.25">
      <c r="F2293" s="109"/>
      <c r="G2293" s="109"/>
      <c r="H2293" s="109"/>
      <c r="I2293" s="110"/>
      <c r="J2293" s="110"/>
      <c r="M2293" s="111"/>
      <c r="P2293" s="2"/>
      <c r="Q2293" s="3"/>
      <c r="R2293" s="113"/>
    </row>
    <row r="2294" spans="6:18" s="104" customFormat="1" x14ac:dyDescent="0.25">
      <c r="F2294" s="109"/>
      <c r="G2294" s="109"/>
      <c r="H2294" s="109"/>
      <c r="I2294" s="110"/>
      <c r="J2294" s="110"/>
      <c r="M2294" s="111"/>
      <c r="P2294" s="2"/>
      <c r="Q2294" s="3"/>
      <c r="R2294" s="113"/>
    </row>
    <row r="2295" spans="6:18" s="104" customFormat="1" x14ac:dyDescent="0.25">
      <c r="F2295" s="109"/>
      <c r="G2295" s="109"/>
      <c r="H2295" s="109"/>
      <c r="I2295" s="110"/>
      <c r="J2295" s="110"/>
      <c r="M2295" s="111"/>
      <c r="P2295" s="2"/>
      <c r="Q2295" s="3"/>
      <c r="R2295" s="113"/>
    </row>
    <row r="2296" spans="6:18" s="104" customFormat="1" x14ac:dyDescent="0.25">
      <c r="F2296" s="109"/>
      <c r="G2296" s="109"/>
      <c r="H2296" s="109"/>
      <c r="I2296" s="110"/>
      <c r="J2296" s="110"/>
      <c r="M2296" s="111"/>
      <c r="P2296" s="2"/>
      <c r="Q2296" s="3"/>
      <c r="R2296" s="113"/>
    </row>
    <row r="2297" spans="6:18" s="104" customFormat="1" x14ac:dyDescent="0.25">
      <c r="F2297" s="109"/>
      <c r="G2297" s="109"/>
      <c r="H2297" s="109"/>
      <c r="I2297" s="110"/>
      <c r="J2297" s="110"/>
      <c r="M2297" s="111"/>
      <c r="P2297" s="2"/>
      <c r="Q2297" s="3"/>
      <c r="R2297" s="113"/>
    </row>
    <row r="2298" spans="6:18" s="104" customFormat="1" x14ac:dyDescent="0.25">
      <c r="F2298" s="109"/>
      <c r="G2298" s="109"/>
      <c r="H2298" s="109"/>
      <c r="I2298" s="110"/>
      <c r="J2298" s="110"/>
      <c r="M2298" s="111"/>
      <c r="P2298" s="2"/>
      <c r="Q2298" s="3"/>
      <c r="R2298" s="113"/>
    </row>
    <row r="2299" spans="6:18" s="104" customFormat="1" x14ac:dyDescent="0.25">
      <c r="F2299" s="109"/>
      <c r="G2299" s="109"/>
      <c r="H2299" s="109"/>
      <c r="I2299" s="110"/>
      <c r="J2299" s="110"/>
      <c r="M2299" s="111"/>
      <c r="P2299" s="2"/>
      <c r="Q2299" s="3"/>
      <c r="R2299" s="113"/>
    </row>
    <row r="2300" spans="6:18" s="104" customFormat="1" x14ac:dyDescent="0.25">
      <c r="F2300" s="109"/>
      <c r="G2300" s="109"/>
      <c r="H2300" s="109"/>
      <c r="I2300" s="110"/>
      <c r="J2300" s="110"/>
      <c r="M2300" s="111"/>
      <c r="P2300" s="2"/>
      <c r="Q2300" s="3"/>
      <c r="R2300" s="113"/>
    </row>
    <row r="2301" spans="6:18" s="104" customFormat="1" x14ac:dyDescent="0.25">
      <c r="F2301" s="109"/>
      <c r="G2301" s="109"/>
      <c r="H2301" s="109"/>
      <c r="I2301" s="110"/>
      <c r="J2301" s="110"/>
      <c r="M2301" s="111"/>
      <c r="P2301" s="2"/>
      <c r="Q2301" s="3"/>
      <c r="R2301" s="113"/>
    </row>
    <row r="2302" spans="6:18" s="104" customFormat="1" x14ac:dyDescent="0.25">
      <c r="F2302" s="109"/>
      <c r="G2302" s="109"/>
      <c r="H2302" s="109"/>
      <c r="I2302" s="110"/>
      <c r="J2302" s="110"/>
      <c r="M2302" s="111"/>
      <c r="P2302" s="2"/>
      <c r="Q2302" s="3"/>
      <c r="R2302" s="113"/>
    </row>
    <row r="2303" spans="6:18" s="104" customFormat="1" x14ac:dyDescent="0.25">
      <c r="F2303" s="109"/>
      <c r="G2303" s="109"/>
      <c r="H2303" s="109"/>
      <c r="I2303" s="110"/>
      <c r="J2303" s="110"/>
      <c r="M2303" s="111"/>
      <c r="P2303" s="2"/>
      <c r="Q2303" s="3"/>
      <c r="R2303" s="113"/>
    </row>
    <row r="2304" spans="6:18" s="104" customFormat="1" x14ac:dyDescent="0.25">
      <c r="F2304" s="109"/>
      <c r="G2304" s="109"/>
      <c r="H2304" s="109"/>
      <c r="I2304" s="110"/>
      <c r="J2304" s="110"/>
      <c r="M2304" s="111"/>
      <c r="P2304" s="2"/>
      <c r="Q2304" s="3"/>
      <c r="R2304" s="113"/>
    </row>
    <row r="2305" spans="6:18" s="104" customFormat="1" x14ac:dyDescent="0.25">
      <c r="F2305" s="109"/>
      <c r="G2305" s="109"/>
      <c r="H2305" s="109"/>
      <c r="I2305" s="110"/>
      <c r="J2305" s="110"/>
      <c r="M2305" s="111"/>
      <c r="P2305" s="2"/>
      <c r="Q2305" s="3"/>
      <c r="R2305" s="113"/>
    </row>
    <row r="2306" spans="6:18" s="104" customFormat="1" x14ac:dyDescent="0.25">
      <c r="F2306" s="109"/>
      <c r="G2306" s="109"/>
      <c r="H2306" s="109"/>
      <c r="I2306" s="110"/>
      <c r="J2306" s="110"/>
      <c r="M2306" s="111"/>
      <c r="P2306" s="2"/>
      <c r="Q2306" s="3"/>
      <c r="R2306" s="113"/>
    </row>
    <row r="2307" spans="6:18" s="104" customFormat="1" x14ac:dyDescent="0.25">
      <c r="F2307" s="109"/>
      <c r="G2307" s="109"/>
      <c r="H2307" s="109"/>
      <c r="I2307" s="110"/>
      <c r="J2307" s="110"/>
      <c r="M2307" s="111"/>
      <c r="P2307" s="2"/>
      <c r="Q2307" s="3"/>
      <c r="R2307" s="113"/>
    </row>
    <row r="2308" spans="6:18" s="104" customFormat="1" x14ac:dyDescent="0.25">
      <c r="F2308" s="109"/>
      <c r="G2308" s="109"/>
      <c r="H2308" s="109"/>
      <c r="I2308" s="110"/>
      <c r="J2308" s="110"/>
      <c r="M2308" s="111"/>
      <c r="P2308" s="2"/>
      <c r="Q2308" s="3"/>
      <c r="R2308" s="113"/>
    </row>
    <row r="2309" spans="6:18" s="104" customFormat="1" x14ac:dyDescent="0.25">
      <c r="F2309" s="109"/>
      <c r="G2309" s="109"/>
      <c r="H2309" s="109"/>
      <c r="I2309" s="110"/>
      <c r="J2309" s="110"/>
      <c r="M2309" s="111"/>
      <c r="P2309" s="2"/>
      <c r="Q2309" s="3"/>
      <c r="R2309" s="113"/>
    </row>
    <row r="2310" spans="6:18" s="104" customFormat="1" x14ac:dyDescent="0.25">
      <c r="F2310" s="109"/>
      <c r="G2310" s="109"/>
      <c r="H2310" s="109"/>
      <c r="I2310" s="110"/>
      <c r="J2310" s="110"/>
      <c r="M2310" s="111"/>
      <c r="P2310" s="2"/>
      <c r="Q2310" s="3"/>
      <c r="R2310" s="113"/>
    </row>
    <row r="2311" spans="6:18" s="104" customFormat="1" x14ac:dyDescent="0.25">
      <c r="F2311" s="109"/>
      <c r="G2311" s="109"/>
      <c r="H2311" s="109"/>
      <c r="I2311" s="110"/>
      <c r="J2311" s="110"/>
      <c r="M2311" s="111"/>
      <c r="P2311" s="2"/>
      <c r="Q2311" s="3"/>
      <c r="R2311" s="113"/>
    </row>
    <row r="2312" spans="6:18" s="104" customFormat="1" x14ac:dyDescent="0.25">
      <c r="F2312" s="109"/>
      <c r="G2312" s="109"/>
      <c r="H2312" s="109"/>
      <c r="I2312" s="110"/>
      <c r="J2312" s="110"/>
      <c r="M2312" s="111"/>
      <c r="P2312" s="2"/>
      <c r="Q2312" s="3"/>
      <c r="R2312" s="113"/>
    </row>
    <row r="2313" spans="6:18" s="104" customFormat="1" x14ac:dyDescent="0.25">
      <c r="F2313" s="109"/>
      <c r="G2313" s="109"/>
      <c r="H2313" s="109"/>
      <c r="I2313" s="110"/>
      <c r="J2313" s="110"/>
      <c r="M2313" s="111"/>
      <c r="P2313" s="2"/>
      <c r="Q2313" s="3"/>
      <c r="R2313" s="113"/>
    </row>
    <row r="2314" spans="6:18" s="104" customFormat="1" x14ac:dyDescent="0.25">
      <c r="F2314" s="109"/>
      <c r="G2314" s="109"/>
      <c r="H2314" s="109"/>
      <c r="I2314" s="110"/>
      <c r="J2314" s="110"/>
      <c r="M2314" s="111"/>
      <c r="P2314" s="2"/>
      <c r="Q2314" s="3"/>
      <c r="R2314" s="113"/>
    </row>
    <row r="2315" spans="6:18" s="104" customFormat="1" x14ac:dyDescent="0.25">
      <c r="F2315" s="109"/>
      <c r="G2315" s="109"/>
      <c r="H2315" s="109"/>
      <c r="I2315" s="110"/>
      <c r="J2315" s="110"/>
      <c r="M2315" s="111"/>
      <c r="P2315" s="2"/>
      <c r="Q2315" s="3"/>
      <c r="R2315" s="113"/>
    </row>
    <row r="2316" spans="6:18" s="104" customFormat="1" x14ac:dyDescent="0.25">
      <c r="F2316" s="109"/>
      <c r="G2316" s="109"/>
      <c r="H2316" s="109"/>
      <c r="I2316" s="110"/>
      <c r="J2316" s="110"/>
      <c r="M2316" s="111"/>
      <c r="P2316" s="2"/>
      <c r="Q2316" s="3"/>
      <c r="R2316" s="113"/>
    </row>
    <row r="2317" spans="6:18" s="104" customFormat="1" x14ac:dyDescent="0.25">
      <c r="F2317" s="109"/>
      <c r="G2317" s="109"/>
      <c r="H2317" s="109"/>
      <c r="I2317" s="110"/>
      <c r="J2317" s="110"/>
      <c r="M2317" s="111"/>
      <c r="P2317" s="2"/>
      <c r="Q2317" s="3"/>
      <c r="R2317" s="113"/>
    </row>
    <row r="2318" spans="6:18" s="104" customFormat="1" x14ac:dyDescent="0.25">
      <c r="F2318" s="109"/>
      <c r="G2318" s="109"/>
      <c r="H2318" s="109"/>
      <c r="I2318" s="110"/>
      <c r="J2318" s="110"/>
      <c r="M2318" s="111"/>
      <c r="P2318" s="2"/>
      <c r="Q2318" s="3"/>
      <c r="R2318" s="113"/>
    </row>
    <row r="2319" spans="6:18" s="104" customFormat="1" x14ac:dyDescent="0.25">
      <c r="F2319" s="109"/>
      <c r="G2319" s="109"/>
      <c r="H2319" s="109"/>
      <c r="I2319" s="110"/>
      <c r="J2319" s="110"/>
      <c r="M2319" s="111"/>
      <c r="P2319" s="2"/>
      <c r="Q2319" s="3"/>
      <c r="R2319" s="113"/>
    </row>
    <row r="2320" spans="6:18" s="104" customFormat="1" x14ac:dyDescent="0.25">
      <c r="F2320" s="109"/>
      <c r="G2320" s="109"/>
      <c r="H2320" s="109"/>
      <c r="I2320" s="110"/>
      <c r="J2320" s="110"/>
      <c r="M2320" s="111"/>
      <c r="P2320" s="2"/>
      <c r="Q2320" s="3"/>
      <c r="R2320" s="113"/>
    </row>
    <row r="2321" spans="6:18" s="104" customFormat="1" x14ac:dyDescent="0.25">
      <c r="F2321" s="109"/>
      <c r="G2321" s="109"/>
      <c r="H2321" s="109"/>
      <c r="I2321" s="110"/>
      <c r="J2321" s="110"/>
      <c r="M2321" s="111"/>
      <c r="P2321" s="2"/>
      <c r="Q2321" s="3"/>
      <c r="R2321" s="113"/>
    </row>
    <row r="2322" spans="6:18" s="104" customFormat="1" x14ac:dyDescent="0.25">
      <c r="F2322" s="109"/>
      <c r="G2322" s="109"/>
      <c r="H2322" s="109"/>
      <c r="I2322" s="110"/>
      <c r="J2322" s="110"/>
      <c r="M2322" s="111"/>
      <c r="P2322" s="2"/>
      <c r="Q2322" s="3"/>
      <c r="R2322" s="113"/>
    </row>
    <row r="2323" spans="6:18" s="104" customFormat="1" x14ac:dyDescent="0.25">
      <c r="F2323" s="109"/>
      <c r="G2323" s="109"/>
      <c r="H2323" s="109"/>
      <c r="I2323" s="110"/>
      <c r="J2323" s="110"/>
      <c r="M2323" s="111"/>
      <c r="P2323" s="2"/>
      <c r="Q2323" s="3"/>
      <c r="R2323" s="113"/>
    </row>
    <row r="2324" spans="6:18" s="104" customFormat="1" x14ac:dyDescent="0.25">
      <c r="F2324" s="109"/>
      <c r="G2324" s="109"/>
      <c r="H2324" s="109"/>
      <c r="I2324" s="110"/>
      <c r="J2324" s="110"/>
      <c r="M2324" s="111"/>
      <c r="P2324" s="2"/>
      <c r="Q2324" s="3"/>
      <c r="R2324" s="113"/>
    </row>
    <row r="2325" spans="6:18" s="104" customFormat="1" x14ac:dyDescent="0.25">
      <c r="F2325" s="109"/>
      <c r="G2325" s="109"/>
      <c r="H2325" s="109"/>
      <c r="I2325" s="110"/>
      <c r="J2325" s="110"/>
      <c r="M2325" s="111"/>
      <c r="P2325" s="2"/>
      <c r="Q2325" s="3"/>
      <c r="R2325" s="113"/>
    </row>
    <row r="2326" spans="6:18" s="104" customFormat="1" x14ac:dyDescent="0.25">
      <c r="F2326" s="109"/>
      <c r="G2326" s="109"/>
      <c r="H2326" s="109"/>
      <c r="I2326" s="110"/>
      <c r="J2326" s="110"/>
      <c r="M2326" s="111"/>
      <c r="P2326" s="2"/>
      <c r="Q2326" s="3"/>
      <c r="R2326" s="113"/>
    </row>
    <row r="2327" spans="6:18" s="104" customFormat="1" x14ac:dyDescent="0.25">
      <c r="F2327" s="109"/>
      <c r="G2327" s="109"/>
      <c r="H2327" s="109"/>
      <c r="I2327" s="110"/>
      <c r="J2327" s="110"/>
      <c r="M2327" s="111"/>
      <c r="P2327" s="2"/>
      <c r="Q2327" s="3"/>
      <c r="R2327" s="113"/>
    </row>
    <row r="2328" spans="6:18" s="104" customFormat="1" x14ac:dyDescent="0.25">
      <c r="F2328" s="109"/>
      <c r="G2328" s="109"/>
      <c r="H2328" s="109"/>
      <c r="I2328" s="110"/>
      <c r="J2328" s="110"/>
      <c r="M2328" s="111"/>
      <c r="P2328" s="2"/>
      <c r="Q2328" s="3"/>
      <c r="R2328" s="113"/>
    </row>
    <row r="2329" spans="6:18" s="104" customFormat="1" x14ac:dyDescent="0.25">
      <c r="F2329" s="109"/>
      <c r="G2329" s="109"/>
      <c r="H2329" s="109"/>
      <c r="I2329" s="110"/>
      <c r="J2329" s="110"/>
      <c r="M2329" s="111"/>
      <c r="P2329" s="2"/>
      <c r="Q2329" s="3"/>
      <c r="R2329" s="113"/>
    </row>
    <row r="2330" spans="6:18" s="104" customFormat="1" x14ac:dyDescent="0.25">
      <c r="F2330" s="109"/>
      <c r="G2330" s="109"/>
      <c r="H2330" s="109"/>
      <c r="I2330" s="110"/>
      <c r="J2330" s="110"/>
      <c r="M2330" s="111"/>
      <c r="P2330" s="2"/>
      <c r="Q2330" s="3"/>
      <c r="R2330" s="113"/>
    </row>
    <row r="2331" spans="6:18" s="104" customFormat="1" x14ac:dyDescent="0.25">
      <c r="F2331" s="109"/>
      <c r="G2331" s="109"/>
      <c r="H2331" s="109"/>
      <c r="I2331" s="110"/>
      <c r="J2331" s="110"/>
      <c r="M2331" s="111"/>
      <c r="P2331" s="2"/>
      <c r="Q2331" s="3"/>
      <c r="R2331" s="113"/>
    </row>
    <row r="2332" spans="6:18" s="104" customFormat="1" x14ac:dyDescent="0.25">
      <c r="F2332" s="109"/>
      <c r="G2332" s="109"/>
      <c r="H2332" s="109"/>
      <c r="I2332" s="110"/>
      <c r="J2332" s="110"/>
      <c r="M2332" s="111"/>
      <c r="P2332" s="2"/>
      <c r="Q2332" s="3"/>
      <c r="R2332" s="113"/>
    </row>
    <row r="2333" spans="6:18" s="104" customFormat="1" x14ac:dyDescent="0.25">
      <c r="F2333" s="109"/>
      <c r="G2333" s="109"/>
      <c r="H2333" s="109"/>
      <c r="I2333" s="110"/>
      <c r="J2333" s="110"/>
      <c r="M2333" s="111"/>
      <c r="P2333" s="2"/>
      <c r="Q2333" s="3"/>
      <c r="R2333" s="113"/>
    </row>
    <row r="2334" spans="6:18" s="104" customFormat="1" x14ac:dyDescent="0.25">
      <c r="F2334" s="109"/>
      <c r="G2334" s="109"/>
      <c r="H2334" s="109"/>
      <c r="I2334" s="110"/>
      <c r="J2334" s="110"/>
      <c r="M2334" s="111"/>
      <c r="P2334" s="2"/>
      <c r="Q2334" s="3"/>
      <c r="R2334" s="113"/>
    </row>
    <row r="2335" spans="6:18" s="104" customFormat="1" x14ac:dyDescent="0.25">
      <c r="F2335" s="109"/>
      <c r="G2335" s="109"/>
      <c r="H2335" s="109"/>
      <c r="I2335" s="110"/>
      <c r="J2335" s="110"/>
      <c r="M2335" s="111"/>
      <c r="P2335" s="2"/>
      <c r="Q2335" s="3"/>
      <c r="R2335" s="113"/>
    </row>
    <row r="2336" spans="6:18" s="104" customFormat="1" x14ac:dyDescent="0.25">
      <c r="F2336" s="109"/>
      <c r="G2336" s="109"/>
      <c r="H2336" s="109"/>
      <c r="I2336" s="110"/>
      <c r="J2336" s="110"/>
      <c r="M2336" s="111"/>
      <c r="P2336" s="2"/>
      <c r="Q2336" s="3"/>
      <c r="R2336" s="113"/>
    </row>
    <row r="2337" spans="6:18" s="104" customFormat="1" x14ac:dyDescent="0.25">
      <c r="F2337" s="109"/>
      <c r="G2337" s="109"/>
      <c r="H2337" s="109"/>
      <c r="I2337" s="110"/>
      <c r="J2337" s="110"/>
      <c r="M2337" s="111"/>
      <c r="P2337" s="2"/>
      <c r="Q2337" s="3"/>
      <c r="R2337" s="113"/>
    </row>
    <row r="2338" spans="6:18" s="104" customFormat="1" x14ac:dyDescent="0.25">
      <c r="F2338" s="109"/>
      <c r="G2338" s="109"/>
      <c r="H2338" s="109"/>
      <c r="I2338" s="110"/>
      <c r="J2338" s="110"/>
      <c r="M2338" s="111"/>
      <c r="P2338" s="2"/>
      <c r="Q2338" s="3"/>
      <c r="R2338" s="113"/>
    </row>
    <row r="2339" spans="6:18" s="104" customFormat="1" x14ac:dyDescent="0.25">
      <c r="F2339" s="109"/>
      <c r="G2339" s="109"/>
      <c r="H2339" s="109"/>
      <c r="I2339" s="110"/>
      <c r="J2339" s="110"/>
      <c r="M2339" s="111"/>
      <c r="P2339" s="2"/>
      <c r="Q2339" s="3"/>
      <c r="R2339" s="113"/>
    </row>
    <row r="2340" spans="6:18" s="104" customFormat="1" x14ac:dyDescent="0.25">
      <c r="F2340" s="109"/>
      <c r="G2340" s="109"/>
      <c r="H2340" s="109"/>
      <c r="I2340" s="110"/>
      <c r="J2340" s="110"/>
      <c r="M2340" s="111"/>
      <c r="P2340" s="2"/>
      <c r="Q2340" s="3"/>
      <c r="R2340" s="113"/>
    </row>
    <row r="2341" spans="6:18" s="104" customFormat="1" x14ac:dyDescent="0.25">
      <c r="F2341" s="109"/>
      <c r="G2341" s="109"/>
      <c r="H2341" s="109"/>
      <c r="I2341" s="110"/>
      <c r="J2341" s="110"/>
      <c r="M2341" s="111"/>
      <c r="P2341" s="2"/>
      <c r="Q2341" s="3"/>
      <c r="R2341" s="113"/>
    </row>
    <row r="2342" spans="6:18" s="104" customFormat="1" x14ac:dyDescent="0.25">
      <c r="F2342" s="109"/>
      <c r="G2342" s="109"/>
      <c r="H2342" s="109"/>
      <c r="I2342" s="110"/>
      <c r="J2342" s="110"/>
      <c r="M2342" s="111"/>
      <c r="P2342" s="2"/>
      <c r="Q2342" s="3"/>
      <c r="R2342" s="113"/>
    </row>
    <row r="2343" spans="6:18" s="104" customFormat="1" x14ac:dyDescent="0.25">
      <c r="F2343" s="109"/>
      <c r="G2343" s="109"/>
      <c r="H2343" s="109"/>
      <c r="I2343" s="110"/>
      <c r="J2343" s="110"/>
      <c r="M2343" s="111"/>
      <c r="P2343" s="2"/>
      <c r="Q2343" s="3"/>
      <c r="R2343" s="113"/>
    </row>
    <row r="2344" spans="6:18" s="104" customFormat="1" x14ac:dyDescent="0.25">
      <c r="F2344" s="109"/>
      <c r="G2344" s="109"/>
      <c r="H2344" s="109"/>
      <c r="I2344" s="110"/>
      <c r="J2344" s="110"/>
      <c r="M2344" s="111"/>
      <c r="P2344" s="2"/>
      <c r="Q2344" s="3"/>
      <c r="R2344" s="113"/>
    </row>
    <row r="2345" spans="6:18" s="104" customFormat="1" x14ac:dyDescent="0.25">
      <c r="F2345" s="109"/>
      <c r="G2345" s="109"/>
      <c r="H2345" s="109"/>
      <c r="I2345" s="110"/>
      <c r="J2345" s="110"/>
      <c r="M2345" s="111"/>
      <c r="P2345" s="2"/>
      <c r="Q2345" s="3"/>
      <c r="R2345" s="113"/>
    </row>
    <row r="2346" spans="6:18" s="104" customFormat="1" x14ac:dyDescent="0.25">
      <c r="F2346" s="109"/>
      <c r="G2346" s="109"/>
      <c r="H2346" s="109"/>
      <c r="I2346" s="110"/>
      <c r="J2346" s="110"/>
      <c r="M2346" s="111"/>
      <c r="P2346" s="2"/>
      <c r="Q2346" s="3"/>
      <c r="R2346" s="113"/>
    </row>
    <row r="2347" spans="6:18" s="104" customFormat="1" x14ac:dyDescent="0.25">
      <c r="F2347" s="109"/>
      <c r="G2347" s="109"/>
      <c r="H2347" s="109"/>
      <c r="I2347" s="110"/>
      <c r="J2347" s="110"/>
      <c r="M2347" s="111"/>
      <c r="P2347" s="2"/>
      <c r="Q2347" s="3"/>
      <c r="R2347" s="113"/>
    </row>
    <row r="2348" spans="6:18" s="104" customFormat="1" x14ac:dyDescent="0.25">
      <c r="F2348" s="109"/>
      <c r="G2348" s="109"/>
      <c r="H2348" s="109"/>
      <c r="I2348" s="110"/>
      <c r="J2348" s="110"/>
      <c r="M2348" s="111"/>
      <c r="P2348" s="2"/>
      <c r="Q2348" s="3"/>
      <c r="R2348" s="113"/>
    </row>
    <row r="2349" spans="6:18" s="104" customFormat="1" x14ac:dyDescent="0.25">
      <c r="F2349" s="109"/>
      <c r="G2349" s="109"/>
      <c r="H2349" s="109"/>
      <c r="I2349" s="110"/>
      <c r="J2349" s="110"/>
      <c r="M2349" s="111"/>
      <c r="P2349" s="2"/>
      <c r="Q2349" s="3"/>
      <c r="R2349" s="113"/>
    </row>
    <row r="2350" spans="6:18" s="104" customFormat="1" x14ac:dyDescent="0.25">
      <c r="F2350" s="109"/>
      <c r="G2350" s="109"/>
      <c r="H2350" s="109"/>
      <c r="I2350" s="110"/>
      <c r="J2350" s="110"/>
      <c r="M2350" s="111"/>
      <c r="P2350" s="2"/>
      <c r="Q2350" s="3"/>
      <c r="R2350" s="113"/>
    </row>
    <row r="2351" spans="6:18" s="104" customFormat="1" x14ac:dyDescent="0.25">
      <c r="F2351" s="109"/>
      <c r="G2351" s="109"/>
      <c r="H2351" s="109"/>
      <c r="I2351" s="110"/>
      <c r="J2351" s="110"/>
      <c r="M2351" s="111"/>
      <c r="P2351" s="2"/>
      <c r="Q2351" s="3"/>
      <c r="R2351" s="113"/>
    </row>
    <row r="2352" spans="6:18" s="104" customFormat="1" x14ac:dyDescent="0.25">
      <c r="F2352" s="109"/>
      <c r="G2352" s="109"/>
      <c r="H2352" s="109"/>
      <c r="I2352" s="110"/>
      <c r="J2352" s="110"/>
      <c r="M2352" s="111"/>
      <c r="P2352" s="2"/>
      <c r="Q2352" s="3"/>
      <c r="R2352" s="113"/>
    </row>
    <row r="2353" spans="6:18" s="104" customFormat="1" x14ac:dyDescent="0.25">
      <c r="F2353" s="109"/>
      <c r="G2353" s="109"/>
      <c r="H2353" s="109"/>
      <c r="I2353" s="110"/>
      <c r="J2353" s="110"/>
      <c r="M2353" s="111"/>
      <c r="P2353" s="2"/>
      <c r="Q2353" s="3"/>
      <c r="R2353" s="113"/>
    </row>
    <row r="2354" spans="6:18" s="104" customFormat="1" x14ac:dyDescent="0.25">
      <c r="F2354" s="109"/>
      <c r="G2354" s="109"/>
      <c r="H2354" s="109"/>
      <c r="I2354" s="110"/>
      <c r="J2354" s="110"/>
      <c r="M2354" s="111"/>
      <c r="P2354" s="2"/>
      <c r="Q2354" s="3"/>
      <c r="R2354" s="113"/>
    </row>
    <row r="2355" spans="6:18" s="104" customFormat="1" x14ac:dyDescent="0.25">
      <c r="F2355" s="109"/>
      <c r="G2355" s="109"/>
      <c r="H2355" s="109"/>
      <c r="I2355" s="110"/>
      <c r="J2355" s="110"/>
      <c r="M2355" s="111"/>
      <c r="P2355" s="2"/>
      <c r="Q2355" s="3"/>
      <c r="R2355" s="113"/>
    </row>
    <row r="2356" spans="6:18" s="104" customFormat="1" x14ac:dyDescent="0.25">
      <c r="F2356" s="109"/>
      <c r="G2356" s="109"/>
      <c r="H2356" s="109"/>
      <c r="I2356" s="110"/>
      <c r="J2356" s="110"/>
      <c r="M2356" s="111"/>
      <c r="P2356" s="2"/>
      <c r="Q2356" s="3"/>
      <c r="R2356" s="113"/>
    </row>
    <row r="2357" spans="6:18" s="104" customFormat="1" x14ac:dyDescent="0.25">
      <c r="F2357" s="109"/>
      <c r="G2357" s="109"/>
      <c r="H2357" s="109"/>
      <c r="I2357" s="110"/>
      <c r="J2357" s="110"/>
      <c r="M2357" s="111"/>
      <c r="P2357" s="2"/>
      <c r="Q2357" s="3"/>
      <c r="R2357" s="113"/>
    </row>
    <row r="2358" spans="6:18" s="104" customFormat="1" x14ac:dyDescent="0.25">
      <c r="F2358" s="109"/>
      <c r="G2358" s="109"/>
      <c r="H2358" s="109"/>
      <c r="I2358" s="110"/>
      <c r="J2358" s="110"/>
      <c r="M2358" s="111"/>
      <c r="P2358" s="2"/>
      <c r="Q2358" s="3"/>
      <c r="R2358" s="113"/>
    </row>
    <row r="2359" spans="6:18" s="104" customFormat="1" x14ac:dyDescent="0.25">
      <c r="F2359" s="109"/>
      <c r="G2359" s="109"/>
      <c r="H2359" s="109"/>
      <c r="I2359" s="110"/>
      <c r="J2359" s="110"/>
      <c r="M2359" s="111"/>
      <c r="P2359" s="2"/>
      <c r="Q2359" s="3"/>
      <c r="R2359" s="113"/>
    </row>
    <row r="2360" spans="6:18" s="104" customFormat="1" x14ac:dyDescent="0.25">
      <c r="F2360" s="109"/>
      <c r="G2360" s="109"/>
      <c r="H2360" s="109"/>
      <c r="I2360" s="110"/>
      <c r="J2360" s="110"/>
      <c r="M2360" s="111"/>
      <c r="P2360" s="2"/>
      <c r="Q2360" s="3"/>
      <c r="R2360" s="113"/>
    </row>
    <row r="2361" spans="6:18" s="104" customFormat="1" x14ac:dyDescent="0.25">
      <c r="F2361" s="109"/>
      <c r="G2361" s="109"/>
      <c r="H2361" s="109"/>
      <c r="I2361" s="110"/>
      <c r="J2361" s="110"/>
      <c r="M2361" s="111"/>
      <c r="P2361" s="2"/>
      <c r="Q2361" s="3"/>
      <c r="R2361" s="113"/>
    </row>
    <row r="2362" spans="6:18" s="104" customFormat="1" x14ac:dyDescent="0.25">
      <c r="F2362" s="109"/>
      <c r="G2362" s="109"/>
      <c r="H2362" s="109"/>
      <c r="I2362" s="110"/>
      <c r="J2362" s="110"/>
      <c r="M2362" s="111"/>
      <c r="P2362" s="2"/>
      <c r="Q2362" s="3"/>
      <c r="R2362" s="113"/>
    </row>
    <row r="2363" spans="6:18" s="104" customFormat="1" x14ac:dyDescent="0.25">
      <c r="F2363" s="109"/>
      <c r="G2363" s="109"/>
      <c r="H2363" s="109"/>
      <c r="I2363" s="110"/>
      <c r="J2363" s="110"/>
      <c r="M2363" s="111"/>
      <c r="P2363" s="2"/>
      <c r="Q2363" s="3"/>
      <c r="R2363" s="113"/>
    </row>
    <row r="2364" spans="6:18" s="104" customFormat="1" x14ac:dyDescent="0.25">
      <c r="F2364" s="109"/>
      <c r="G2364" s="109"/>
      <c r="H2364" s="109"/>
      <c r="I2364" s="110"/>
      <c r="J2364" s="110"/>
      <c r="M2364" s="111"/>
      <c r="P2364" s="2"/>
      <c r="Q2364" s="3"/>
      <c r="R2364" s="113"/>
    </row>
    <row r="2365" spans="6:18" s="104" customFormat="1" x14ac:dyDescent="0.25">
      <c r="F2365" s="109"/>
      <c r="G2365" s="109"/>
      <c r="H2365" s="109"/>
      <c r="I2365" s="110"/>
      <c r="J2365" s="110"/>
      <c r="M2365" s="111"/>
      <c r="P2365" s="2"/>
      <c r="Q2365" s="3"/>
      <c r="R2365" s="113"/>
    </row>
    <row r="2366" spans="6:18" s="104" customFormat="1" x14ac:dyDescent="0.25">
      <c r="F2366" s="109"/>
      <c r="G2366" s="109"/>
      <c r="H2366" s="109"/>
      <c r="I2366" s="110"/>
      <c r="J2366" s="110"/>
      <c r="M2366" s="111"/>
      <c r="P2366" s="2"/>
      <c r="Q2366" s="3"/>
      <c r="R2366" s="113"/>
    </row>
    <row r="2367" spans="6:18" s="104" customFormat="1" x14ac:dyDescent="0.25">
      <c r="F2367" s="109"/>
      <c r="G2367" s="109"/>
      <c r="H2367" s="109"/>
      <c r="I2367" s="110"/>
      <c r="J2367" s="110"/>
      <c r="M2367" s="111"/>
      <c r="P2367" s="2"/>
      <c r="Q2367" s="3"/>
      <c r="R2367" s="113"/>
    </row>
    <row r="2368" spans="6:18" s="104" customFormat="1" x14ac:dyDescent="0.25">
      <c r="F2368" s="109"/>
      <c r="G2368" s="109"/>
      <c r="H2368" s="109"/>
      <c r="I2368" s="110"/>
      <c r="J2368" s="110"/>
      <c r="M2368" s="111"/>
      <c r="P2368" s="2"/>
      <c r="Q2368" s="3"/>
      <c r="R2368" s="113"/>
    </row>
    <row r="2369" spans="6:18" s="104" customFormat="1" x14ac:dyDescent="0.25">
      <c r="F2369" s="109"/>
      <c r="G2369" s="109"/>
      <c r="H2369" s="109"/>
      <c r="I2369" s="110"/>
      <c r="J2369" s="110"/>
      <c r="M2369" s="111"/>
      <c r="P2369" s="2"/>
      <c r="Q2369" s="3"/>
      <c r="R2369" s="113"/>
    </row>
    <row r="2370" spans="6:18" s="104" customFormat="1" x14ac:dyDescent="0.25">
      <c r="F2370" s="109"/>
      <c r="G2370" s="109"/>
      <c r="H2370" s="109"/>
      <c r="I2370" s="110"/>
      <c r="J2370" s="110"/>
      <c r="M2370" s="111"/>
      <c r="P2370" s="2"/>
      <c r="Q2370" s="3"/>
      <c r="R2370" s="113"/>
    </row>
    <row r="2371" spans="6:18" s="104" customFormat="1" x14ac:dyDescent="0.25">
      <c r="F2371" s="109"/>
      <c r="G2371" s="109"/>
      <c r="H2371" s="109"/>
      <c r="I2371" s="110"/>
      <c r="J2371" s="110"/>
      <c r="M2371" s="111"/>
      <c r="P2371" s="2"/>
      <c r="Q2371" s="3"/>
      <c r="R2371" s="113"/>
    </row>
    <row r="2372" spans="6:18" s="104" customFormat="1" x14ac:dyDescent="0.25">
      <c r="F2372" s="109"/>
      <c r="G2372" s="109"/>
      <c r="H2372" s="109"/>
      <c r="I2372" s="110"/>
      <c r="J2372" s="110"/>
      <c r="M2372" s="111"/>
      <c r="P2372" s="2"/>
      <c r="Q2372" s="3"/>
      <c r="R2372" s="113"/>
    </row>
    <row r="2373" spans="6:18" s="104" customFormat="1" x14ac:dyDescent="0.25">
      <c r="F2373" s="109"/>
      <c r="G2373" s="109"/>
      <c r="H2373" s="109"/>
      <c r="I2373" s="110"/>
      <c r="J2373" s="110"/>
      <c r="M2373" s="111"/>
      <c r="P2373" s="2"/>
      <c r="Q2373" s="3"/>
      <c r="R2373" s="113"/>
    </row>
    <row r="2374" spans="6:18" s="104" customFormat="1" x14ac:dyDescent="0.25">
      <c r="F2374" s="109"/>
      <c r="G2374" s="109"/>
      <c r="H2374" s="109"/>
      <c r="I2374" s="110"/>
      <c r="J2374" s="110"/>
      <c r="M2374" s="111"/>
      <c r="P2374" s="2"/>
      <c r="Q2374" s="3"/>
      <c r="R2374" s="113"/>
    </row>
    <row r="2375" spans="6:18" s="104" customFormat="1" x14ac:dyDescent="0.25">
      <c r="F2375" s="109"/>
      <c r="G2375" s="109"/>
      <c r="H2375" s="109"/>
      <c r="I2375" s="110"/>
      <c r="J2375" s="110"/>
      <c r="M2375" s="111"/>
      <c r="P2375" s="2"/>
      <c r="Q2375" s="3"/>
      <c r="R2375" s="113"/>
    </row>
    <row r="2376" spans="6:18" s="104" customFormat="1" x14ac:dyDescent="0.25">
      <c r="F2376" s="109"/>
      <c r="G2376" s="109"/>
      <c r="H2376" s="109"/>
      <c r="I2376" s="110"/>
      <c r="J2376" s="110"/>
      <c r="M2376" s="111"/>
      <c r="P2376" s="2"/>
      <c r="Q2376" s="3"/>
      <c r="R2376" s="113"/>
    </row>
    <row r="2377" spans="6:18" s="104" customFormat="1" x14ac:dyDescent="0.25">
      <c r="F2377" s="109"/>
      <c r="G2377" s="109"/>
      <c r="H2377" s="109"/>
      <c r="I2377" s="110"/>
      <c r="J2377" s="110"/>
      <c r="M2377" s="111"/>
      <c r="P2377" s="2"/>
      <c r="Q2377" s="3"/>
      <c r="R2377" s="113"/>
    </row>
    <row r="2378" spans="6:18" s="104" customFormat="1" x14ac:dyDescent="0.25">
      <c r="F2378" s="109"/>
      <c r="G2378" s="109"/>
      <c r="H2378" s="109"/>
      <c r="I2378" s="110"/>
      <c r="J2378" s="110"/>
      <c r="M2378" s="111"/>
      <c r="P2378" s="2"/>
      <c r="Q2378" s="3"/>
      <c r="R2378" s="113"/>
    </row>
    <row r="2379" spans="6:18" s="104" customFormat="1" x14ac:dyDescent="0.25">
      <c r="F2379" s="109"/>
      <c r="G2379" s="109"/>
      <c r="H2379" s="109"/>
      <c r="I2379" s="110"/>
      <c r="J2379" s="110"/>
      <c r="M2379" s="111"/>
      <c r="P2379" s="2"/>
      <c r="Q2379" s="3"/>
      <c r="R2379" s="113"/>
    </row>
    <row r="2380" spans="6:18" s="104" customFormat="1" x14ac:dyDescent="0.25">
      <c r="F2380" s="109"/>
      <c r="G2380" s="109"/>
      <c r="H2380" s="109"/>
      <c r="I2380" s="110"/>
      <c r="J2380" s="110"/>
      <c r="M2380" s="111"/>
      <c r="P2380" s="2"/>
      <c r="Q2380" s="3"/>
      <c r="R2380" s="113"/>
    </row>
    <row r="2381" spans="6:18" s="104" customFormat="1" x14ac:dyDescent="0.25">
      <c r="F2381" s="109"/>
      <c r="G2381" s="109"/>
      <c r="H2381" s="109"/>
      <c r="I2381" s="110"/>
      <c r="J2381" s="110"/>
      <c r="M2381" s="111"/>
      <c r="P2381" s="2"/>
      <c r="Q2381" s="3"/>
      <c r="R2381" s="113"/>
    </row>
    <row r="2382" spans="6:18" s="104" customFormat="1" x14ac:dyDescent="0.25">
      <c r="F2382" s="109"/>
      <c r="G2382" s="109"/>
      <c r="H2382" s="109"/>
      <c r="I2382" s="110"/>
      <c r="J2382" s="110"/>
      <c r="M2382" s="111"/>
      <c r="P2382" s="2"/>
      <c r="Q2382" s="3"/>
      <c r="R2382" s="113"/>
    </row>
    <row r="2383" spans="6:18" s="104" customFormat="1" x14ac:dyDescent="0.25">
      <c r="F2383" s="109"/>
      <c r="G2383" s="109"/>
      <c r="H2383" s="109"/>
      <c r="I2383" s="110"/>
      <c r="J2383" s="110"/>
      <c r="M2383" s="111"/>
      <c r="P2383" s="2"/>
      <c r="Q2383" s="3"/>
      <c r="R2383" s="113"/>
    </row>
    <row r="2384" spans="6:18" s="104" customFormat="1" x14ac:dyDescent="0.25">
      <c r="F2384" s="109"/>
      <c r="G2384" s="109"/>
      <c r="H2384" s="109"/>
      <c r="I2384" s="110"/>
      <c r="J2384" s="110"/>
      <c r="M2384" s="111"/>
      <c r="P2384" s="2"/>
      <c r="Q2384" s="3"/>
      <c r="R2384" s="113"/>
    </row>
    <row r="2385" spans="6:18" s="104" customFormat="1" x14ac:dyDescent="0.25">
      <c r="F2385" s="109"/>
      <c r="G2385" s="109"/>
      <c r="H2385" s="109"/>
      <c r="I2385" s="110"/>
      <c r="J2385" s="110"/>
      <c r="M2385" s="111"/>
      <c r="P2385" s="2"/>
      <c r="Q2385" s="3"/>
      <c r="R2385" s="113"/>
    </row>
    <row r="2386" spans="6:18" s="104" customFormat="1" x14ac:dyDescent="0.25">
      <c r="F2386" s="109"/>
      <c r="G2386" s="109"/>
      <c r="H2386" s="109"/>
      <c r="I2386" s="110"/>
      <c r="J2386" s="110"/>
      <c r="M2386" s="111"/>
      <c r="P2386" s="2"/>
      <c r="Q2386" s="3"/>
      <c r="R2386" s="113"/>
    </row>
    <row r="2387" spans="6:18" s="104" customFormat="1" x14ac:dyDescent="0.25">
      <c r="F2387" s="109"/>
      <c r="G2387" s="109"/>
      <c r="H2387" s="109"/>
      <c r="I2387" s="110"/>
      <c r="J2387" s="110"/>
      <c r="M2387" s="111"/>
      <c r="P2387" s="2"/>
      <c r="Q2387" s="3"/>
      <c r="R2387" s="113"/>
    </row>
    <row r="2388" spans="6:18" s="104" customFormat="1" x14ac:dyDescent="0.25">
      <c r="F2388" s="109"/>
      <c r="G2388" s="109"/>
      <c r="H2388" s="109"/>
      <c r="I2388" s="110"/>
      <c r="J2388" s="110"/>
      <c r="M2388" s="111"/>
      <c r="P2388" s="2"/>
      <c r="Q2388" s="3"/>
      <c r="R2388" s="113"/>
    </row>
    <row r="2389" spans="6:18" s="104" customFormat="1" x14ac:dyDescent="0.25">
      <c r="F2389" s="109"/>
      <c r="G2389" s="109"/>
      <c r="H2389" s="109"/>
      <c r="I2389" s="110"/>
      <c r="J2389" s="110"/>
      <c r="M2389" s="111"/>
      <c r="P2389" s="2"/>
      <c r="Q2389" s="3"/>
      <c r="R2389" s="113"/>
    </row>
    <row r="2390" spans="6:18" s="104" customFormat="1" x14ac:dyDescent="0.25">
      <c r="F2390" s="109"/>
      <c r="G2390" s="109"/>
      <c r="H2390" s="109"/>
      <c r="I2390" s="110"/>
      <c r="J2390" s="110"/>
      <c r="M2390" s="111"/>
      <c r="P2390" s="2"/>
      <c r="Q2390" s="3"/>
      <c r="R2390" s="113"/>
    </row>
    <row r="2391" spans="6:18" s="104" customFormat="1" x14ac:dyDescent="0.25">
      <c r="F2391" s="109"/>
      <c r="G2391" s="109"/>
      <c r="H2391" s="109"/>
      <c r="I2391" s="110"/>
      <c r="J2391" s="110"/>
      <c r="M2391" s="111"/>
      <c r="P2391" s="2"/>
      <c r="Q2391" s="3"/>
      <c r="R2391" s="113"/>
    </row>
    <row r="2392" spans="6:18" s="104" customFormat="1" x14ac:dyDescent="0.25">
      <c r="F2392" s="109"/>
      <c r="G2392" s="109"/>
      <c r="H2392" s="109"/>
      <c r="I2392" s="110"/>
      <c r="J2392" s="110"/>
      <c r="M2392" s="111"/>
      <c r="P2392" s="2"/>
      <c r="Q2392" s="3"/>
      <c r="R2392" s="113"/>
    </row>
    <row r="2393" spans="6:18" s="104" customFormat="1" x14ac:dyDescent="0.25">
      <c r="F2393" s="109"/>
      <c r="G2393" s="109"/>
      <c r="H2393" s="109"/>
      <c r="I2393" s="110"/>
      <c r="J2393" s="110"/>
      <c r="M2393" s="111"/>
      <c r="P2393" s="2"/>
      <c r="Q2393" s="3"/>
      <c r="R2393" s="113"/>
    </row>
    <row r="2394" spans="6:18" s="104" customFormat="1" x14ac:dyDescent="0.25">
      <c r="F2394" s="109"/>
      <c r="G2394" s="109"/>
      <c r="H2394" s="109"/>
      <c r="I2394" s="110"/>
      <c r="J2394" s="110"/>
      <c r="M2394" s="111"/>
      <c r="P2394" s="2"/>
      <c r="Q2394" s="3"/>
      <c r="R2394" s="113"/>
    </row>
    <row r="2395" spans="6:18" s="104" customFormat="1" x14ac:dyDescent="0.25">
      <c r="F2395" s="109"/>
      <c r="G2395" s="109"/>
      <c r="H2395" s="109"/>
      <c r="I2395" s="110"/>
      <c r="J2395" s="110"/>
      <c r="M2395" s="111"/>
      <c r="P2395" s="2"/>
      <c r="Q2395" s="3"/>
      <c r="R2395" s="113"/>
    </row>
    <row r="2396" spans="6:18" s="104" customFormat="1" x14ac:dyDescent="0.25">
      <c r="F2396" s="109"/>
      <c r="G2396" s="109"/>
      <c r="H2396" s="109"/>
      <c r="I2396" s="110"/>
      <c r="J2396" s="110"/>
      <c r="M2396" s="111"/>
      <c r="P2396" s="2"/>
      <c r="Q2396" s="3"/>
      <c r="R2396" s="113"/>
    </row>
    <row r="2397" spans="6:18" s="104" customFormat="1" x14ac:dyDescent="0.25">
      <c r="F2397" s="109"/>
      <c r="G2397" s="109"/>
      <c r="H2397" s="109"/>
      <c r="I2397" s="110"/>
      <c r="J2397" s="110"/>
      <c r="M2397" s="111"/>
      <c r="P2397" s="2"/>
      <c r="Q2397" s="3"/>
      <c r="R2397" s="113"/>
    </row>
    <row r="2398" spans="6:18" s="104" customFormat="1" x14ac:dyDescent="0.25">
      <c r="F2398" s="109"/>
      <c r="G2398" s="109"/>
      <c r="H2398" s="109"/>
      <c r="I2398" s="110"/>
      <c r="J2398" s="110"/>
      <c r="M2398" s="111"/>
      <c r="P2398" s="2"/>
      <c r="Q2398" s="3"/>
      <c r="R2398" s="113"/>
    </row>
    <row r="2399" spans="6:18" s="104" customFormat="1" x14ac:dyDescent="0.25">
      <c r="F2399" s="109"/>
      <c r="G2399" s="109"/>
      <c r="H2399" s="109"/>
      <c r="I2399" s="110"/>
      <c r="J2399" s="110"/>
      <c r="M2399" s="111"/>
      <c r="P2399" s="2"/>
      <c r="Q2399" s="3"/>
      <c r="R2399" s="113"/>
    </row>
    <row r="2400" spans="6:18" s="104" customFormat="1" x14ac:dyDescent="0.25">
      <c r="F2400" s="109"/>
      <c r="G2400" s="109"/>
      <c r="H2400" s="109"/>
      <c r="I2400" s="110"/>
      <c r="J2400" s="110"/>
      <c r="M2400" s="111"/>
      <c r="P2400" s="2"/>
      <c r="Q2400" s="3"/>
      <c r="R2400" s="113"/>
    </row>
    <row r="2401" spans="6:18" s="104" customFormat="1" x14ac:dyDescent="0.25">
      <c r="F2401" s="109"/>
      <c r="G2401" s="109"/>
      <c r="H2401" s="109"/>
      <c r="I2401" s="110"/>
      <c r="J2401" s="110"/>
      <c r="M2401" s="111"/>
      <c r="P2401" s="2"/>
      <c r="Q2401" s="3"/>
      <c r="R2401" s="113"/>
    </row>
    <row r="2402" spans="6:18" s="104" customFormat="1" x14ac:dyDescent="0.25">
      <c r="F2402" s="109"/>
      <c r="G2402" s="109"/>
      <c r="H2402" s="109"/>
      <c r="I2402" s="110"/>
      <c r="J2402" s="110"/>
      <c r="M2402" s="111"/>
      <c r="P2402" s="2"/>
      <c r="Q2402" s="3"/>
      <c r="R2402" s="113"/>
    </row>
    <row r="2403" spans="6:18" s="104" customFormat="1" x14ac:dyDescent="0.25">
      <c r="F2403" s="109"/>
      <c r="G2403" s="109"/>
      <c r="H2403" s="109"/>
      <c r="I2403" s="110"/>
      <c r="J2403" s="110"/>
      <c r="M2403" s="111"/>
      <c r="P2403" s="2"/>
      <c r="Q2403" s="3"/>
      <c r="R2403" s="113"/>
    </row>
    <row r="2404" spans="6:18" s="104" customFormat="1" x14ac:dyDescent="0.25">
      <c r="F2404" s="109"/>
      <c r="G2404" s="109"/>
      <c r="H2404" s="109"/>
      <c r="I2404" s="110"/>
      <c r="J2404" s="110"/>
      <c r="M2404" s="111"/>
      <c r="P2404" s="2"/>
      <c r="Q2404" s="3"/>
      <c r="R2404" s="113"/>
    </row>
    <row r="2405" spans="6:18" s="104" customFormat="1" x14ac:dyDescent="0.25">
      <c r="F2405" s="109"/>
      <c r="G2405" s="109"/>
      <c r="H2405" s="109"/>
      <c r="I2405" s="110"/>
      <c r="J2405" s="110"/>
      <c r="M2405" s="111"/>
      <c r="P2405" s="2"/>
      <c r="Q2405" s="3"/>
      <c r="R2405" s="113"/>
    </row>
    <row r="2406" spans="6:18" s="104" customFormat="1" x14ac:dyDescent="0.25">
      <c r="F2406" s="109"/>
      <c r="G2406" s="109"/>
      <c r="H2406" s="109"/>
      <c r="I2406" s="110"/>
      <c r="J2406" s="110"/>
      <c r="M2406" s="111"/>
      <c r="P2406" s="2"/>
      <c r="Q2406" s="3"/>
      <c r="R2406" s="113"/>
    </row>
    <row r="2407" spans="6:18" s="104" customFormat="1" x14ac:dyDescent="0.25">
      <c r="F2407" s="109"/>
      <c r="G2407" s="109"/>
      <c r="H2407" s="109"/>
      <c r="I2407" s="110"/>
      <c r="J2407" s="110"/>
      <c r="M2407" s="111"/>
      <c r="P2407" s="2"/>
      <c r="Q2407" s="3"/>
      <c r="R2407" s="113"/>
    </row>
    <row r="2408" spans="6:18" s="104" customFormat="1" x14ac:dyDescent="0.25">
      <c r="F2408" s="109"/>
      <c r="G2408" s="109"/>
      <c r="H2408" s="109"/>
      <c r="I2408" s="110"/>
      <c r="J2408" s="110"/>
      <c r="M2408" s="111"/>
      <c r="P2408" s="2"/>
      <c r="Q2408" s="3"/>
      <c r="R2408" s="113"/>
    </row>
    <row r="2409" spans="6:18" s="104" customFormat="1" x14ac:dyDescent="0.25">
      <c r="F2409" s="109"/>
      <c r="G2409" s="109"/>
      <c r="H2409" s="109"/>
      <c r="I2409" s="110"/>
      <c r="J2409" s="110"/>
      <c r="M2409" s="111"/>
      <c r="P2409" s="2"/>
      <c r="Q2409" s="3"/>
      <c r="R2409" s="113"/>
    </row>
    <row r="2410" spans="6:18" s="104" customFormat="1" x14ac:dyDescent="0.25">
      <c r="F2410" s="109"/>
      <c r="G2410" s="109"/>
      <c r="H2410" s="109"/>
      <c r="I2410" s="110"/>
      <c r="J2410" s="110"/>
      <c r="M2410" s="111"/>
      <c r="P2410" s="2"/>
      <c r="Q2410" s="3"/>
      <c r="R2410" s="113"/>
    </row>
    <row r="2411" spans="6:18" s="104" customFormat="1" x14ac:dyDescent="0.25">
      <c r="F2411" s="109"/>
      <c r="G2411" s="109"/>
      <c r="H2411" s="109"/>
      <c r="I2411" s="110"/>
      <c r="J2411" s="110"/>
      <c r="M2411" s="111"/>
      <c r="P2411" s="2"/>
      <c r="Q2411" s="3"/>
      <c r="R2411" s="113"/>
    </row>
    <row r="2412" spans="6:18" s="104" customFormat="1" x14ac:dyDescent="0.25">
      <c r="F2412" s="109"/>
      <c r="G2412" s="109"/>
      <c r="H2412" s="109"/>
      <c r="I2412" s="110"/>
      <c r="J2412" s="110"/>
      <c r="M2412" s="111"/>
      <c r="P2412" s="2"/>
      <c r="Q2412" s="3"/>
      <c r="R2412" s="113"/>
    </row>
    <row r="2413" spans="6:18" s="104" customFormat="1" x14ac:dyDescent="0.25">
      <c r="F2413" s="109"/>
      <c r="G2413" s="109"/>
      <c r="H2413" s="109"/>
      <c r="I2413" s="110"/>
      <c r="J2413" s="110"/>
      <c r="M2413" s="111"/>
      <c r="P2413" s="2"/>
      <c r="Q2413" s="3"/>
      <c r="R2413" s="113"/>
    </row>
    <row r="2414" spans="6:18" s="104" customFormat="1" x14ac:dyDescent="0.25">
      <c r="F2414" s="109"/>
      <c r="G2414" s="109"/>
      <c r="H2414" s="109"/>
      <c r="I2414" s="110"/>
      <c r="J2414" s="110"/>
      <c r="M2414" s="111"/>
      <c r="P2414" s="2"/>
      <c r="Q2414" s="3"/>
      <c r="R2414" s="113"/>
    </row>
    <row r="2415" spans="6:18" s="104" customFormat="1" x14ac:dyDescent="0.25">
      <c r="F2415" s="109"/>
      <c r="G2415" s="109"/>
      <c r="H2415" s="109"/>
      <c r="I2415" s="110"/>
      <c r="J2415" s="110"/>
      <c r="M2415" s="111"/>
      <c r="P2415" s="2"/>
      <c r="Q2415" s="3"/>
      <c r="R2415" s="113"/>
    </row>
    <row r="2416" spans="6:18" s="104" customFormat="1" x14ac:dyDescent="0.25">
      <c r="F2416" s="109"/>
      <c r="G2416" s="109"/>
      <c r="H2416" s="109"/>
      <c r="I2416" s="110"/>
      <c r="J2416" s="110"/>
      <c r="M2416" s="111"/>
      <c r="P2416" s="2"/>
      <c r="Q2416" s="3"/>
      <c r="R2416" s="113"/>
    </row>
    <row r="2417" spans="6:18" s="104" customFormat="1" x14ac:dyDescent="0.25">
      <c r="F2417" s="109"/>
      <c r="G2417" s="109"/>
      <c r="H2417" s="109"/>
      <c r="I2417" s="110"/>
      <c r="J2417" s="110"/>
      <c r="M2417" s="111"/>
      <c r="P2417" s="2"/>
      <c r="Q2417" s="3"/>
      <c r="R2417" s="113"/>
    </row>
    <row r="2418" spans="6:18" s="104" customFormat="1" x14ac:dyDescent="0.25">
      <c r="F2418" s="109"/>
      <c r="G2418" s="109"/>
      <c r="H2418" s="109"/>
      <c r="I2418" s="110"/>
      <c r="J2418" s="110"/>
      <c r="M2418" s="111"/>
      <c r="P2418" s="2"/>
      <c r="Q2418" s="3"/>
      <c r="R2418" s="113"/>
    </row>
    <row r="2419" spans="6:18" s="104" customFormat="1" x14ac:dyDescent="0.25">
      <c r="F2419" s="109"/>
      <c r="G2419" s="109"/>
      <c r="H2419" s="109"/>
      <c r="I2419" s="110"/>
      <c r="J2419" s="110"/>
      <c r="M2419" s="111"/>
      <c r="P2419" s="2"/>
      <c r="Q2419" s="3"/>
      <c r="R2419" s="113"/>
    </row>
    <row r="2420" spans="6:18" s="104" customFormat="1" x14ac:dyDescent="0.25">
      <c r="F2420" s="109"/>
      <c r="G2420" s="109"/>
      <c r="H2420" s="109"/>
      <c r="I2420" s="110"/>
      <c r="J2420" s="110"/>
      <c r="M2420" s="111"/>
      <c r="P2420" s="2"/>
      <c r="Q2420" s="3"/>
      <c r="R2420" s="113"/>
    </row>
    <row r="2421" spans="6:18" s="104" customFormat="1" x14ac:dyDescent="0.25">
      <c r="F2421" s="109"/>
      <c r="G2421" s="109"/>
      <c r="H2421" s="109"/>
      <c r="I2421" s="110"/>
      <c r="J2421" s="110"/>
      <c r="M2421" s="111"/>
      <c r="P2421" s="2"/>
      <c r="Q2421" s="3"/>
      <c r="R2421" s="113"/>
    </row>
    <row r="2422" spans="6:18" s="104" customFormat="1" x14ac:dyDescent="0.25">
      <c r="F2422" s="109"/>
      <c r="G2422" s="109"/>
      <c r="H2422" s="109"/>
      <c r="I2422" s="110"/>
      <c r="J2422" s="110"/>
      <c r="M2422" s="111"/>
      <c r="P2422" s="2"/>
      <c r="Q2422" s="3"/>
      <c r="R2422" s="113"/>
    </row>
    <row r="2423" spans="6:18" s="104" customFormat="1" x14ac:dyDescent="0.25">
      <c r="F2423" s="109"/>
      <c r="G2423" s="109"/>
      <c r="H2423" s="109"/>
      <c r="I2423" s="110"/>
      <c r="J2423" s="110"/>
      <c r="M2423" s="111"/>
      <c r="P2423" s="2"/>
      <c r="Q2423" s="3"/>
      <c r="R2423" s="113"/>
    </row>
    <row r="2424" spans="6:18" s="104" customFormat="1" x14ac:dyDescent="0.25">
      <c r="F2424" s="109"/>
      <c r="G2424" s="109"/>
      <c r="H2424" s="109"/>
      <c r="I2424" s="110"/>
      <c r="J2424" s="110"/>
      <c r="M2424" s="111"/>
      <c r="P2424" s="2"/>
      <c r="Q2424" s="3"/>
      <c r="R2424" s="113"/>
    </row>
    <row r="2425" spans="6:18" s="104" customFormat="1" x14ac:dyDescent="0.25">
      <c r="F2425" s="109"/>
      <c r="G2425" s="109"/>
      <c r="H2425" s="109"/>
      <c r="I2425" s="110"/>
      <c r="J2425" s="110"/>
      <c r="M2425" s="111"/>
      <c r="P2425" s="2"/>
      <c r="Q2425" s="3"/>
      <c r="R2425" s="113"/>
    </row>
    <row r="2426" spans="6:18" s="104" customFormat="1" x14ac:dyDescent="0.25">
      <c r="F2426" s="109"/>
      <c r="G2426" s="109"/>
      <c r="H2426" s="109"/>
      <c r="I2426" s="110"/>
      <c r="J2426" s="110"/>
      <c r="M2426" s="111"/>
      <c r="P2426" s="2"/>
      <c r="Q2426" s="3"/>
      <c r="R2426" s="113"/>
    </row>
    <row r="2427" spans="6:18" s="104" customFormat="1" x14ac:dyDescent="0.25">
      <c r="F2427" s="109"/>
      <c r="G2427" s="109"/>
      <c r="H2427" s="109"/>
      <c r="I2427" s="110"/>
      <c r="J2427" s="110"/>
      <c r="M2427" s="111"/>
      <c r="P2427" s="2"/>
      <c r="Q2427" s="3"/>
      <c r="R2427" s="113"/>
    </row>
    <row r="2428" spans="6:18" s="104" customFormat="1" x14ac:dyDescent="0.25">
      <c r="F2428" s="109"/>
      <c r="G2428" s="109"/>
      <c r="H2428" s="109"/>
      <c r="I2428" s="110"/>
      <c r="J2428" s="110"/>
      <c r="M2428" s="111"/>
      <c r="P2428" s="2"/>
      <c r="Q2428" s="3"/>
      <c r="R2428" s="113"/>
    </row>
    <row r="2429" spans="6:18" s="104" customFormat="1" x14ac:dyDescent="0.25">
      <c r="F2429" s="109"/>
      <c r="G2429" s="109"/>
      <c r="H2429" s="109"/>
      <c r="I2429" s="110"/>
      <c r="J2429" s="110"/>
      <c r="M2429" s="111"/>
      <c r="P2429" s="2"/>
      <c r="Q2429" s="3"/>
      <c r="R2429" s="113"/>
    </row>
    <row r="2430" spans="6:18" s="104" customFormat="1" x14ac:dyDescent="0.25">
      <c r="F2430" s="109"/>
      <c r="G2430" s="109"/>
      <c r="H2430" s="109"/>
      <c r="I2430" s="110"/>
      <c r="J2430" s="110"/>
      <c r="M2430" s="111"/>
      <c r="P2430" s="2"/>
      <c r="Q2430" s="3"/>
      <c r="R2430" s="113"/>
    </row>
    <row r="2431" spans="6:18" s="104" customFormat="1" x14ac:dyDescent="0.25">
      <c r="F2431" s="109"/>
      <c r="G2431" s="109"/>
      <c r="H2431" s="109"/>
      <c r="I2431" s="110"/>
      <c r="J2431" s="110"/>
      <c r="M2431" s="111"/>
      <c r="P2431" s="2"/>
      <c r="Q2431" s="3"/>
      <c r="R2431" s="113"/>
    </row>
    <row r="2432" spans="6:18" s="104" customFormat="1" x14ac:dyDescent="0.25">
      <c r="F2432" s="109"/>
      <c r="G2432" s="109"/>
      <c r="H2432" s="109"/>
      <c r="I2432" s="110"/>
      <c r="J2432" s="110"/>
      <c r="M2432" s="111"/>
      <c r="P2432" s="2"/>
      <c r="Q2432" s="3"/>
      <c r="R2432" s="113"/>
    </row>
    <row r="2433" spans="6:18" s="104" customFormat="1" x14ac:dyDescent="0.25">
      <c r="F2433" s="109"/>
      <c r="G2433" s="109"/>
      <c r="H2433" s="109"/>
      <c r="I2433" s="110"/>
      <c r="J2433" s="110"/>
      <c r="M2433" s="111"/>
      <c r="P2433" s="2"/>
      <c r="Q2433" s="3"/>
      <c r="R2433" s="113"/>
    </row>
    <row r="2434" spans="6:18" s="104" customFormat="1" x14ac:dyDescent="0.25">
      <c r="F2434" s="109"/>
      <c r="G2434" s="109"/>
      <c r="H2434" s="109"/>
      <c r="I2434" s="110"/>
      <c r="J2434" s="110"/>
      <c r="M2434" s="111"/>
      <c r="P2434" s="2"/>
      <c r="Q2434" s="3"/>
      <c r="R2434" s="113"/>
    </row>
    <row r="2435" spans="6:18" s="104" customFormat="1" x14ac:dyDescent="0.25">
      <c r="F2435" s="109"/>
      <c r="G2435" s="109"/>
      <c r="H2435" s="109"/>
      <c r="I2435" s="110"/>
      <c r="J2435" s="110"/>
      <c r="M2435" s="111"/>
      <c r="P2435" s="2"/>
      <c r="Q2435" s="3"/>
      <c r="R2435" s="113"/>
    </row>
    <row r="2436" spans="6:18" s="104" customFormat="1" x14ac:dyDescent="0.25">
      <c r="F2436" s="109"/>
      <c r="G2436" s="109"/>
      <c r="H2436" s="109"/>
      <c r="I2436" s="110"/>
      <c r="J2436" s="110"/>
      <c r="M2436" s="111"/>
      <c r="P2436" s="2"/>
      <c r="Q2436" s="3"/>
      <c r="R2436" s="113"/>
    </row>
    <row r="2437" spans="6:18" s="104" customFormat="1" x14ac:dyDescent="0.25">
      <c r="F2437" s="109"/>
      <c r="G2437" s="109"/>
      <c r="H2437" s="109"/>
      <c r="I2437" s="110"/>
      <c r="J2437" s="110"/>
      <c r="M2437" s="111"/>
      <c r="P2437" s="2"/>
      <c r="Q2437" s="3"/>
      <c r="R2437" s="113"/>
    </row>
    <row r="2438" spans="6:18" s="104" customFormat="1" x14ac:dyDescent="0.25">
      <c r="F2438" s="109"/>
      <c r="G2438" s="109"/>
      <c r="H2438" s="109"/>
      <c r="I2438" s="110"/>
      <c r="J2438" s="110"/>
      <c r="M2438" s="111"/>
      <c r="P2438" s="2"/>
      <c r="Q2438" s="3"/>
      <c r="R2438" s="113"/>
    </row>
    <row r="2439" spans="6:18" s="104" customFormat="1" x14ac:dyDescent="0.25">
      <c r="F2439" s="109"/>
      <c r="G2439" s="109"/>
      <c r="H2439" s="109"/>
      <c r="I2439" s="110"/>
      <c r="J2439" s="110"/>
      <c r="M2439" s="111"/>
      <c r="P2439" s="2"/>
      <c r="Q2439" s="3"/>
      <c r="R2439" s="113"/>
    </row>
    <row r="2440" spans="6:18" s="104" customFormat="1" x14ac:dyDescent="0.25">
      <c r="F2440" s="109"/>
      <c r="G2440" s="109"/>
      <c r="H2440" s="109"/>
      <c r="I2440" s="110"/>
      <c r="J2440" s="110"/>
      <c r="M2440" s="111"/>
      <c r="P2440" s="2"/>
      <c r="Q2440" s="3"/>
      <c r="R2440" s="113"/>
    </row>
    <row r="2441" spans="6:18" s="104" customFormat="1" x14ac:dyDescent="0.25">
      <c r="F2441" s="109"/>
      <c r="G2441" s="109"/>
      <c r="H2441" s="109"/>
      <c r="I2441" s="110"/>
      <c r="J2441" s="110"/>
      <c r="M2441" s="111"/>
      <c r="P2441" s="2"/>
      <c r="Q2441" s="3"/>
      <c r="R2441" s="113"/>
    </row>
    <row r="2442" spans="6:18" s="104" customFormat="1" x14ac:dyDescent="0.25">
      <c r="F2442" s="109"/>
      <c r="G2442" s="109"/>
      <c r="H2442" s="109"/>
      <c r="I2442" s="110"/>
      <c r="J2442" s="110"/>
      <c r="M2442" s="111"/>
      <c r="P2442" s="2"/>
      <c r="Q2442" s="3"/>
      <c r="R2442" s="113"/>
    </row>
    <row r="2443" spans="6:18" s="104" customFormat="1" x14ac:dyDescent="0.25">
      <c r="F2443" s="109"/>
      <c r="G2443" s="109"/>
      <c r="H2443" s="109"/>
      <c r="I2443" s="110"/>
      <c r="J2443" s="110"/>
      <c r="M2443" s="111"/>
      <c r="P2443" s="2"/>
      <c r="Q2443" s="3"/>
      <c r="R2443" s="113"/>
    </row>
    <row r="2444" spans="6:18" s="104" customFormat="1" x14ac:dyDescent="0.25">
      <c r="F2444" s="109"/>
      <c r="G2444" s="109"/>
      <c r="H2444" s="109"/>
      <c r="I2444" s="110"/>
      <c r="J2444" s="110"/>
      <c r="M2444" s="111"/>
      <c r="P2444" s="2"/>
      <c r="Q2444" s="3"/>
      <c r="R2444" s="113"/>
    </row>
    <row r="2445" spans="6:18" s="104" customFormat="1" x14ac:dyDescent="0.25">
      <c r="F2445" s="109"/>
      <c r="G2445" s="109"/>
      <c r="H2445" s="109"/>
      <c r="I2445" s="110"/>
      <c r="J2445" s="110"/>
      <c r="M2445" s="111"/>
      <c r="P2445" s="2"/>
      <c r="Q2445" s="3"/>
      <c r="R2445" s="113"/>
    </row>
    <row r="2446" spans="6:18" s="104" customFormat="1" x14ac:dyDescent="0.25">
      <c r="F2446" s="109"/>
      <c r="G2446" s="109"/>
      <c r="H2446" s="109"/>
      <c r="I2446" s="110"/>
      <c r="J2446" s="110"/>
      <c r="M2446" s="111"/>
      <c r="P2446" s="2"/>
      <c r="Q2446" s="3"/>
      <c r="R2446" s="113"/>
    </row>
    <row r="2447" spans="6:18" s="104" customFormat="1" x14ac:dyDescent="0.25">
      <c r="F2447" s="109"/>
      <c r="G2447" s="109"/>
      <c r="H2447" s="109"/>
      <c r="I2447" s="110"/>
      <c r="J2447" s="110"/>
      <c r="M2447" s="111"/>
      <c r="P2447" s="2"/>
      <c r="Q2447" s="3"/>
      <c r="R2447" s="113"/>
    </row>
    <row r="2448" spans="6:18" s="104" customFormat="1" x14ac:dyDescent="0.25">
      <c r="F2448" s="109"/>
      <c r="G2448" s="109"/>
      <c r="H2448" s="109"/>
      <c r="I2448" s="110"/>
      <c r="J2448" s="110"/>
      <c r="M2448" s="111"/>
      <c r="P2448" s="2"/>
      <c r="Q2448" s="3"/>
      <c r="R2448" s="113"/>
    </row>
    <row r="2449" spans="6:18" s="104" customFormat="1" x14ac:dyDescent="0.25">
      <c r="F2449" s="109"/>
      <c r="G2449" s="109"/>
      <c r="H2449" s="109"/>
      <c r="I2449" s="110"/>
      <c r="J2449" s="110"/>
      <c r="M2449" s="111"/>
      <c r="P2449" s="2"/>
      <c r="Q2449" s="3"/>
      <c r="R2449" s="113"/>
    </row>
    <row r="2450" spans="6:18" s="104" customFormat="1" x14ac:dyDescent="0.25">
      <c r="F2450" s="109"/>
      <c r="G2450" s="109"/>
      <c r="H2450" s="109"/>
      <c r="I2450" s="110"/>
      <c r="J2450" s="110"/>
      <c r="M2450" s="111"/>
      <c r="P2450" s="2"/>
      <c r="Q2450" s="3"/>
      <c r="R2450" s="113"/>
    </row>
    <row r="2451" spans="6:18" s="104" customFormat="1" x14ac:dyDescent="0.25">
      <c r="F2451" s="109"/>
      <c r="G2451" s="109"/>
      <c r="H2451" s="109"/>
      <c r="I2451" s="110"/>
      <c r="J2451" s="110"/>
      <c r="M2451" s="111"/>
      <c r="P2451" s="2"/>
      <c r="Q2451" s="3"/>
      <c r="R2451" s="113"/>
    </row>
    <row r="2452" spans="6:18" s="104" customFormat="1" x14ac:dyDescent="0.25">
      <c r="F2452" s="109"/>
      <c r="G2452" s="109"/>
      <c r="H2452" s="109"/>
      <c r="I2452" s="110"/>
      <c r="J2452" s="110"/>
      <c r="M2452" s="111"/>
      <c r="P2452" s="2"/>
      <c r="Q2452" s="3"/>
      <c r="R2452" s="113"/>
    </row>
    <row r="2453" spans="6:18" s="104" customFormat="1" x14ac:dyDescent="0.25">
      <c r="F2453" s="109"/>
      <c r="G2453" s="109"/>
      <c r="H2453" s="109"/>
      <c r="I2453" s="110"/>
      <c r="J2453" s="110"/>
      <c r="M2453" s="111"/>
      <c r="P2453" s="2"/>
      <c r="Q2453" s="3"/>
      <c r="R2453" s="113"/>
    </row>
    <row r="2454" spans="6:18" s="104" customFormat="1" x14ac:dyDescent="0.25">
      <c r="F2454" s="109"/>
      <c r="G2454" s="109"/>
      <c r="H2454" s="109"/>
      <c r="I2454" s="110"/>
      <c r="J2454" s="110"/>
      <c r="M2454" s="111"/>
      <c r="P2454" s="2"/>
      <c r="Q2454" s="3"/>
      <c r="R2454" s="113"/>
    </row>
    <row r="2455" spans="6:18" s="104" customFormat="1" x14ac:dyDescent="0.25">
      <c r="F2455" s="109"/>
      <c r="G2455" s="109"/>
      <c r="H2455" s="109"/>
      <c r="I2455" s="110"/>
      <c r="J2455" s="110"/>
      <c r="M2455" s="111"/>
      <c r="P2455" s="2"/>
      <c r="Q2455" s="3"/>
      <c r="R2455" s="113"/>
    </row>
    <row r="2456" spans="6:18" s="104" customFormat="1" x14ac:dyDescent="0.25">
      <c r="F2456" s="109"/>
      <c r="G2456" s="109"/>
      <c r="H2456" s="109"/>
      <c r="I2456" s="110"/>
      <c r="J2456" s="110"/>
      <c r="M2456" s="111"/>
      <c r="P2456" s="2"/>
      <c r="Q2456" s="3"/>
      <c r="R2456" s="113"/>
    </row>
    <row r="2457" spans="6:18" s="104" customFormat="1" x14ac:dyDescent="0.25">
      <c r="F2457" s="109"/>
      <c r="G2457" s="109"/>
      <c r="H2457" s="109"/>
      <c r="I2457" s="110"/>
      <c r="J2457" s="110"/>
      <c r="M2457" s="111"/>
      <c r="P2457" s="2"/>
      <c r="Q2457" s="3"/>
      <c r="R2457" s="113"/>
    </row>
    <row r="2458" spans="6:18" s="104" customFormat="1" x14ac:dyDescent="0.25">
      <c r="F2458" s="109"/>
      <c r="G2458" s="109"/>
      <c r="H2458" s="109"/>
      <c r="I2458" s="110"/>
      <c r="J2458" s="110"/>
      <c r="M2458" s="111"/>
      <c r="P2458" s="2"/>
      <c r="Q2458" s="3"/>
      <c r="R2458" s="113"/>
    </row>
    <row r="2459" spans="6:18" s="104" customFormat="1" x14ac:dyDescent="0.25">
      <c r="F2459" s="109"/>
      <c r="G2459" s="109"/>
      <c r="H2459" s="109"/>
      <c r="I2459" s="110"/>
      <c r="J2459" s="110"/>
      <c r="M2459" s="111"/>
      <c r="P2459" s="2"/>
      <c r="Q2459" s="3"/>
      <c r="R2459" s="113"/>
    </row>
    <row r="2460" spans="6:18" s="104" customFormat="1" x14ac:dyDescent="0.25">
      <c r="F2460" s="109"/>
      <c r="G2460" s="109"/>
      <c r="H2460" s="109"/>
      <c r="I2460" s="110"/>
      <c r="J2460" s="110"/>
      <c r="M2460" s="111"/>
      <c r="P2460" s="2"/>
      <c r="Q2460" s="3"/>
      <c r="R2460" s="113"/>
    </row>
    <row r="2461" spans="6:18" s="104" customFormat="1" x14ac:dyDescent="0.25">
      <c r="F2461" s="109"/>
      <c r="G2461" s="109"/>
      <c r="H2461" s="109"/>
      <c r="I2461" s="110"/>
      <c r="J2461" s="110"/>
      <c r="M2461" s="111"/>
      <c r="P2461" s="2"/>
      <c r="Q2461" s="3"/>
      <c r="R2461" s="113"/>
    </row>
    <row r="2462" spans="6:18" s="104" customFormat="1" x14ac:dyDescent="0.25">
      <c r="F2462" s="109"/>
      <c r="G2462" s="109"/>
      <c r="H2462" s="109"/>
      <c r="I2462" s="110"/>
      <c r="J2462" s="110"/>
      <c r="M2462" s="111"/>
      <c r="P2462" s="2"/>
      <c r="Q2462" s="3"/>
      <c r="R2462" s="113"/>
    </row>
    <row r="2463" spans="6:18" s="104" customFormat="1" x14ac:dyDescent="0.25">
      <c r="F2463" s="109"/>
      <c r="G2463" s="109"/>
      <c r="H2463" s="109"/>
      <c r="I2463" s="110"/>
      <c r="J2463" s="110"/>
      <c r="M2463" s="111"/>
      <c r="P2463" s="2"/>
      <c r="Q2463" s="3"/>
      <c r="R2463" s="113"/>
    </row>
    <row r="2464" spans="6:18" s="104" customFormat="1" x14ac:dyDescent="0.25">
      <c r="F2464" s="109"/>
      <c r="G2464" s="109"/>
      <c r="H2464" s="109"/>
      <c r="I2464" s="110"/>
      <c r="J2464" s="110"/>
      <c r="M2464" s="111"/>
      <c r="P2464" s="2"/>
      <c r="Q2464" s="3"/>
      <c r="R2464" s="113"/>
    </row>
    <row r="2465" spans="6:18" s="104" customFormat="1" x14ac:dyDescent="0.25">
      <c r="F2465" s="109"/>
      <c r="G2465" s="109"/>
      <c r="H2465" s="109"/>
      <c r="I2465" s="110"/>
      <c r="J2465" s="110"/>
      <c r="M2465" s="111"/>
      <c r="P2465" s="2"/>
      <c r="Q2465" s="3"/>
      <c r="R2465" s="113"/>
    </row>
    <row r="2466" spans="6:18" s="104" customFormat="1" x14ac:dyDescent="0.25">
      <c r="F2466" s="109"/>
      <c r="G2466" s="109"/>
      <c r="H2466" s="109"/>
      <c r="I2466" s="110"/>
      <c r="J2466" s="110"/>
      <c r="M2466" s="111"/>
      <c r="P2466" s="2"/>
      <c r="Q2466" s="3"/>
      <c r="R2466" s="113"/>
    </row>
    <row r="2467" spans="6:18" s="104" customFormat="1" x14ac:dyDescent="0.25">
      <c r="F2467" s="109"/>
      <c r="G2467" s="109"/>
      <c r="H2467" s="109"/>
      <c r="I2467" s="110"/>
      <c r="J2467" s="110"/>
      <c r="M2467" s="111"/>
      <c r="P2467" s="2"/>
      <c r="Q2467" s="3"/>
      <c r="R2467" s="113"/>
    </row>
    <row r="2468" spans="6:18" s="104" customFormat="1" x14ac:dyDescent="0.25">
      <c r="F2468" s="109"/>
      <c r="G2468" s="109"/>
      <c r="H2468" s="109"/>
      <c r="I2468" s="110"/>
      <c r="J2468" s="110"/>
      <c r="M2468" s="111"/>
      <c r="P2468" s="2"/>
      <c r="Q2468" s="3"/>
      <c r="R2468" s="113"/>
    </row>
    <row r="2469" spans="6:18" s="104" customFormat="1" x14ac:dyDescent="0.25">
      <c r="F2469" s="109"/>
      <c r="G2469" s="109"/>
      <c r="H2469" s="109"/>
      <c r="I2469" s="110"/>
      <c r="J2469" s="110"/>
      <c r="M2469" s="111"/>
      <c r="P2469" s="2"/>
      <c r="Q2469" s="3"/>
      <c r="R2469" s="113"/>
    </row>
    <row r="2470" spans="6:18" s="104" customFormat="1" x14ac:dyDescent="0.25">
      <c r="F2470" s="109"/>
      <c r="G2470" s="109"/>
      <c r="H2470" s="109"/>
      <c r="I2470" s="110"/>
      <c r="J2470" s="110"/>
      <c r="M2470" s="111"/>
      <c r="P2470" s="2"/>
      <c r="Q2470" s="3"/>
      <c r="R2470" s="113"/>
    </row>
    <row r="2471" spans="6:18" s="104" customFormat="1" x14ac:dyDescent="0.25">
      <c r="F2471" s="109"/>
      <c r="G2471" s="109"/>
      <c r="H2471" s="109"/>
      <c r="I2471" s="110"/>
      <c r="J2471" s="110"/>
      <c r="M2471" s="111"/>
      <c r="P2471" s="2"/>
      <c r="Q2471" s="3"/>
      <c r="R2471" s="113"/>
    </row>
    <row r="2472" spans="6:18" s="104" customFormat="1" x14ac:dyDescent="0.25">
      <c r="F2472" s="109"/>
      <c r="G2472" s="109"/>
      <c r="H2472" s="109"/>
      <c r="I2472" s="110"/>
      <c r="J2472" s="110"/>
      <c r="M2472" s="111"/>
      <c r="P2472" s="2"/>
      <c r="Q2472" s="3"/>
      <c r="R2472" s="113"/>
    </row>
    <row r="2473" spans="6:18" s="104" customFormat="1" x14ac:dyDescent="0.25">
      <c r="F2473" s="109"/>
      <c r="G2473" s="109"/>
      <c r="H2473" s="109"/>
      <c r="I2473" s="110"/>
      <c r="J2473" s="110"/>
      <c r="M2473" s="111"/>
      <c r="P2473" s="2"/>
      <c r="Q2473" s="3"/>
      <c r="R2473" s="113"/>
    </row>
    <row r="2474" spans="6:18" s="104" customFormat="1" x14ac:dyDescent="0.25">
      <c r="F2474" s="109"/>
      <c r="G2474" s="109"/>
      <c r="H2474" s="109"/>
      <c r="I2474" s="110"/>
      <c r="J2474" s="110"/>
      <c r="M2474" s="111"/>
      <c r="P2474" s="2"/>
      <c r="Q2474" s="3"/>
      <c r="R2474" s="113"/>
    </row>
    <row r="2475" spans="6:18" s="104" customFormat="1" x14ac:dyDescent="0.25">
      <c r="F2475" s="109"/>
      <c r="G2475" s="109"/>
      <c r="H2475" s="109"/>
      <c r="I2475" s="110"/>
      <c r="J2475" s="110"/>
      <c r="M2475" s="111"/>
      <c r="P2475" s="2"/>
      <c r="Q2475" s="3"/>
      <c r="R2475" s="113"/>
    </row>
    <row r="2476" spans="6:18" s="104" customFormat="1" x14ac:dyDescent="0.25">
      <c r="F2476" s="109"/>
      <c r="G2476" s="109"/>
      <c r="H2476" s="109"/>
      <c r="I2476" s="110"/>
      <c r="J2476" s="110"/>
      <c r="M2476" s="111"/>
      <c r="P2476" s="2"/>
      <c r="Q2476" s="3"/>
      <c r="R2476" s="113"/>
    </row>
    <row r="2477" spans="6:18" s="104" customFormat="1" x14ac:dyDescent="0.25">
      <c r="F2477" s="109"/>
      <c r="G2477" s="109"/>
      <c r="H2477" s="109"/>
      <c r="I2477" s="110"/>
      <c r="J2477" s="110"/>
      <c r="M2477" s="111"/>
      <c r="P2477" s="2"/>
      <c r="Q2477" s="3"/>
      <c r="R2477" s="113"/>
    </row>
    <row r="2478" spans="6:18" s="104" customFormat="1" x14ac:dyDescent="0.25">
      <c r="F2478" s="109"/>
      <c r="G2478" s="109"/>
      <c r="H2478" s="109"/>
      <c r="I2478" s="110"/>
      <c r="J2478" s="110"/>
      <c r="M2478" s="111"/>
      <c r="P2478" s="2"/>
      <c r="Q2478" s="3"/>
      <c r="R2478" s="113"/>
    </row>
    <row r="2479" spans="6:18" s="104" customFormat="1" x14ac:dyDescent="0.25">
      <c r="F2479" s="109"/>
      <c r="G2479" s="109"/>
      <c r="H2479" s="109"/>
      <c r="I2479" s="110"/>
      <c r="J2479" s="110"/>
      <c r="M2479" s="111"/>
      <c r="P2479" s="2"/>
      <c r="Q2479" s="3"/>
      <c r="R2479" s="113"/>
    </row>
    <row r="2480" spans="6:18" s="104" customFormat="1" x14ac:dyDescent="0.25">
      <c r="F2480" s="109"/>
      <c r="G2480" s="109"/>
      <c r="H2480" s="109"/>
      <c r="I2480" s="110"/>
      <c r="J2480" s="110"/>
      <c r="M2480" s="111"/>
      <c r="P2480" s="2"/>
      <c r="Q2480" s="3"/>
      <c r="R2480" s="113"/>
    </row>
    <row r="2481" spans="6:18" s="104" customFormat="1" x14ac:dyDescent="0.25">
      <c r="F2481" s="109"/>
      <c r="G2481" s="109"/>
      <c r="H2481" s="109"/>
      <c r="I2481" s="110"/>
      <c r="J2481" s="110"/>
      <c r="M2481" s="111"/>
      <c r="P2481" s="2"/>
      <c r="Q2481" s="3"/>
      <c r="R2481" s="113"/>
    </row>
    <row r="2482" spans="6:18" s="104" customFormat="1" x14ac:dyDescent="0.25">
      <c r="F2482" s="109"/>
      <c r="G2482" s="109"/>
      <c r="H2482" s="109"/>
      <c r="I2482" s="110"/>
      <c r="J2482" s="110"/>
      <c r="M2482" s="111"/>
      <c r="P2482" s="2"/>
      <c r="Q2482" s="3"/>
      <c r="R2482" s="113"/>
    </row>
    <row r="2483" spans="6:18" s="104" customFormat="1" x14ac:dyDescent="0.25">
      <c r="F2483" s="109"/>
      <c r="G2483" s="109"/>
      <c r="H2483" s="109"/>
      <c r="I2483" s="110"/>
      <c r="J2483" s="110"/>
      <c r="M2483" s="111"/>
      <c r="P2483" s="2"/>
      <c r="Q2483" s="3"/>
      <c r="R2483" s="113"/>
    </row>
    <row r="2484" spans="6:18" s="104" customFormat="1" x14ac:dyDescent="0.25">
      <c r="F2484" s="109"/>
      <c r="G2484" s="109"/>
      <c r="H2484" s="109"/>
      <c r="I2484" s="110"/>
      <c r="J2484" s="110"/>
      <c r="M2484" s="111"/>
      <c r="P2484" s="2"/>
      <c r="Q2484" s="3"/>
      <c r="R2484" s="113"/>
    </row>
    <row r="2485" spans="6:18" s="104" customFormat="1" x14ac:dyDescent="0.25">
      <c r="F2485" s="109"/>
      <c r="G2485" s="109"/>
      <c r="H2485" s="109"/>
      <c r="I2485" s="110"/>
      <c r="J2485" s="110"/>
      <c r="M2485" s="111"/>
      <c r="P2485" s="2"/>
      <c r="Q2485" s="3"/>
      <c r="R2485" s="113"/>
    </row>
    <row r="2486" spans="6:18" s="104" customFormat="1" x14ac:dyDescent="0.25">
      <c r="F2486" s="109"/>
      <c r="G2486" s="109"/>
      <c r="H2486" s="109"/>
      <c r="I2486" s="110"/>
      <c r="J2486" s="110"/>
      <c r="M2486" s="111"/>
      <c r="P2486" s="2"/>
      <c r="Q2486" s="3"/>
      <c r="R2486" s="113"/>
    </row>
    <row r="2487" spans="6:18" s="104" customFormat="1" x14ac:dyDescent="0.25">
      <c r="F2487" s="109"/>
      <c r="G2487" s="109"/>
      <c r="H2487" s="109"/>
      <c r="I2487" s="110"/>
      <c r="J2487" s="110"/>
      <c r="M2487" s="111"/>
      <c r="P2487" s="2"/>
      <c r="Q2487" s="3"/>
      <c r="R2487" s="113"/>
    </row>
    <row r="2488" spans="6:18" s="104" customFormat="1" x14ac:dyDescent="0.25">
      <c r="F2488" s="109"/>
      <c r="G2488" s="109"/>
      <c r="H2488" s="109"/>
      <c r="I2488" s="110"/>
      <c r="J2488" s="110"/>
      <c r="M2488" s="111"/>
      <c r="P2488" s="2"/>
      <c r="Q2488" s="3"/>
      <c r="R2488" s="113"/>
    </row>
    <row r="2489" spans="6:18" s="104" customFormat="1" x14ac:dyDescent="0.25">
      <c r="F2489" s="109"/>
      <c r="G2489" s="109"/>
      <c r="H2489" s="109"/>
      <c r="I2489" s="110"/>
      <c r="J2489" s="110"/>
      <c r="M2489" s="111"/>
      <c r="P2489" s="2"/>
      <c r="Q2489" s="3"/>
      <c r="R2489" s="113"/>
    </row>
    <row r="2490" spans="6:18" s="104" customFormat="1" x14ac:dyDescent="0.25">
      <c r="F2490" s="109"/>
      <c r="G2490" s="109"/>
      <c r="H2490" s="109"/>
      <c r="I2490" s="110"/>
      <c r="J2490" s="110"/>
      <c r="M2490" s="111"/>
      <c r="P2490" s="2"/>
      <c r="Q2490" s="3"/>
      <c r="R2490" s="113"/>
    </row>
    <row r="2491" spans="6:18" s="104" customFormat="1" x14ac:dyDescent="0.25">
      <c r="F2491" s="109"/>
      <c r="G2491" s="109"/>
      <c r="H2491" s="109"/>
      <c r="I2491" s="110"/>
      <c r="J2491" s="110"/>
      <c r="M2491" s="111"/>
      <c r="P2491" s="2"/>
      <c r="Q2491" s="3"/>
      <c r="R2491" s="113"/>
    </row>
    <row r="2492" spans="6:18" s="104" customFormat="1" x14ac:dyDescent="0.25">
      <c r="F2492" s="109"/>
      <c r="G2492" s="109"/>
      <c r="H2492" s="109"/>
      <c r="I2492" s="110"/>
      <c r="J2492" s="110"/>
      <c r="M2492" s="111"/>
      <c r="P2492" s="2"/>
      <c r="Q2492" s="3"/>
      <c r="R2492" s="113"/>
    </row>
    <row r="2493" spans="6:18" s="104" customFormat="1" x14ac:dyDescent="0.25">
      <c r="F2493" s="109"/>
      <c r="G2493" s="109"/>
      <c r="H2493" s="109"/>
      <c r="I2493" s="110"/>
      <c r="J2493" s="110"/>
      <c r="M2493" s="111"/>
      <c r="P2493" s="2"/>
      <c r="Q2493" s="3"/>
      <c r="R2493" s="113"/>
    </row>
    <row r="2494" spans="6:18" s="104" customFormat="1" x14ac:dyDescent="0.25">
      <c r="F2494" s="109"/>
      <c r="G2494" s="109"/>
      <c r="H2494" s="109"/>
      <c r="I2494" s="110"/>
      <c r="J2494" s="110"/>
      <c r="M2494" s="111"/>
      <c r="P2494" s="2"/>
      <c r="Q2494" s="3"/>
      <c r="R2494" s="113"/>
    </row>
    <row r="2495" spans="6:18" s="104" customFormat="1" x14ac:dyDescent="0.25">
      <c r="F2495" s="109"/>
      <c r="G2495" s="109"/>
      <c r="H2495" s="109"/>
      <c r="I2495" s="110"/>
      <c r="J2495" s="110"/>
      <c r="M2495" s="111"/>
      <c r="P2495" s="2"/>
      <c r="Q2495" s="3"/>
      <c r="R2495" s="113"/>
    </row>
    <row r="2496" spans="6:18" s="104" customFormat="1" x14ac:dyDescent="0.25">
      <c r="F2496" s="109"/>
      <c r="G2496" s="109"/>
      <c r="H2496" s="109"/>
      <c r="I2496" s="110"/>
      <c r="J2496" s="110"/>
      <c r="M2496" s="111"/>
      <c r="P2496" s="2"/>
      <c r="Q2496" s="3"/>
      <c r="R2496" s="113"/>
    </row>
    <row r="2497" spans="6:18" s="104" customFormat="1" x14ac:dyDescent="0.25">
      <c r="F2497" s="109"/>
      <c r="G2497" s="109"/>
      <c r="H2497" s="109"/>
      <c r="I2497" s="110"/>
      <c r="J2497" s="110"/>
      <c r="M2497" s="111"/>
      <c r="P2497" s="2"/>
      <c r="Q2497" s="3"/>
      <c r="R2497" s="113"/>
    </row>
    <row r="2498" spans="6:18" s="104" customFormat="1" x14ac:dyDescent="0.25">
      <c r="F2498" s="109"/>
      <c r="G2498" s="109"/>
      <c r="H2498" s="109"/>
      <c r="I2498" s="110"/>
      <c r="J2498" s="110"/>
      <c r="M2498" s="111"/>
      <c r="P2498" s="2"/>
      <c r="Q2498" s="3"/>
      <c r="R2498" s="113"/>
    </row>
    <row r="2499" spans="6:18" s="104" customFormat="1" x14ac:dyDescent="0.25">
      <c r="F2499" s="109"/>
      <c r="G2499" s="109"/>
      <c r="H2499" s="109"/>
      <c r="I2499" s="110"/>
      <c r="J2499" s="110"/>
      <c r="M2499" s="111"/>
      <c r="P2499" s="2"/>
      <c r="Q2499" s="3"/>
      <c r="R2499" s="113"/>
    </row>
    <row r="2500" spans="6:18" s="104" customFormat="1" x14ac:dyDescent="0.25">
      <c r="F2500" s="109"/>
      <c r="G2500" s="109"/>
      <c r="H2500" s="109"/>
      <c r="I2500" s="110"/>
      <c r="J2500" s="110"/>
      <c r="M2500" s="111"/>
      <c r="P2500" s="2"/>
      <c r="Q2500" s="3"/>
      <c r="R2500" s="113"/>
    </row>
    <row r="2501" spans="6:18" s="104" customFormat="1" x14ac:dyDescent="0.25">
      <c r="F2501" s="109"/>
      <c r="G2501" s="109"/>
      <c r="H2501" s="109"/>
      <c r="I2501" s="110"/>
      <c r="J2501" s="110"/>
      <c r="M2501" s="111"/>
      <c r="P2501" s="2"/>
      <c r="Q2501" s="3"/>
      <c r="R2501" s="113"/>
    </row>
    <row r="2502" spans="6:18" s="104" customFormat="1" x14ac:dyDescent="0.25">
      <c r="F2502" s="109"/>
      <c r="G2502" s="109"/>
      <c r="H2502" s="109"/>
      <c r="I2502" s="110"/>
      <c r="J2502" s="110"/>
      <c r="M2502" s="111"/>
      <c r="P2502" s="2"/>
      <c r="Q2502" s="3"/>
      <c r="R2502" s="113"/>
    </row>
    <row r="2503" spans="6:18" s="104" customFormat="1" x14ac:dyDescent="0.25">
      <c r="F2503" s="109"/>
      <c r="G2503" s="109"/>
      <c r="H2503" s="109"/>
      <c r="I2503" s="110"/>
      <c r="J2503" s="110"/>
      <c r="M2503" s="111"/>
      <c r="P2503" s="2"/>
      <c r="Q2503" s="3"/>
      <c r="R2503" s="113"/>
    </row>
    <row r="2504" spans="6:18" s="104" customFormat="1" x14ac:dyDescent="0.25">
      <c r="F2504" s="109"/>
      <c r="G2504" s="109"/>
      <c r="H2504" s="109"/>
      <c r="I2504" s="110"/>
      <c r="J2504" s="110"/>
      <c r="M2504" s="111"/>
      <c r="P2504" s="2"/>
      <c r="Q2504" s="3"/>
      <c r="R2504" s="113"/>
    </row>
    <row r="2505" spans="6:18" s="104" customFormat="1" x14ac:dyDescent="0.25">
      <c r="F2505" s="109"/>
      <c r="G2505" s="109"/>
      <c r="H2505" s="109"/>
      <c r="I2505" s="110"/>
      <c r="J2505" s="110"/>
      <c r="M2505" s="111"/>
      <c r="P2505" s="2"/>
      <c r="Q2505" s="3"/>
      <c r="R2505" s="113"/>
    </row>
    <row r="2506" spans="6:18" s="104" customFormat="1" x14ac:dyDescent="0.25">
      <c r="F2506" s="109"/>
      <c r="G2506" s="109"/>
      <c r="H2506" s="109"/>
      <c r="I2506" s="110"/>
      <c r="J2506" s="110"/>
      <c r="M2506" s="111"/>
      <c r="P2506" s="2"/>
      <c r="Q2506" s="3"/>
      <c r="R2506" s="113"/>
    </row>
    <row r="2507" spans="6:18" s="104" customFormat="1" x14ac:dyDescent="0.25">
      <c r="F2507" s="109"/>
      <c r="G2507" s="109"/>
      <c r="H2507" s="109"/>
      <c r="I2507" s="110"/>
      <c r="J2507" s="110"/>
      <c r="M2507" s="111"/>
      <c r="P2507" s="2"/>
      <c r="Q2507" s="3"/>
      <c r="R2507" s="113"/>
    </row>
    <row r="2508" spans="6:18" s="104" customFormat="1" x14ac:dyDescent="0.25">
      <c r="F2508" s="109"/>
      <c r="G2508" s="109"/>
      <c r="H2508" s="109"/>
      <c r="I2508" s="110"/>
      <c r="J2508" s="110"/>
      <c r="M2508" s="111"/>
      <c r="P2508" s="2"/>
      <c r="Q2508" s="3"/>
      <c r="R2508" s="113"/>
    </row>
    <row r="2509" spans="6:18" s="104" customFormat="1" x14ac:dyDescent="0.25">
      <c r="F2509" s="109"/>
      <c r="G2509" s="109"/>
      <c r="H2509" s="109"/>
      <c r="I2509" s="110"/>
      <c r="J2509" s="110"/>
      <c r="M2509" s="111"/>
      <c r="P2509" s="2"/>
      <c r="Q2509" s="3"/>
      <c r="R2509" s="113"/>
    </row>
    <row r="2510" spans="6:18" s="104" customFormat="1" x14ac:dyDescent="0.25">
      <c r="F2510" s="109"/>
      <c r="G2510" s="109"/>
      <c r="H2510" s="109"/>
      <c r="I2510" s="110"/>
      <c r="J2510" s="110"/>
      <c r="M2510" s="111"/>
      <c r="P2510" s="2"/>
      <c r="Q2510" s="3"/>
      <c r="R2510" s="113"/>
    </row>
    <row r="2511" spans="6:18" s="104" customFormat="1" x14ac:dyDescent="0.25">
      <c r="F2511" s="109"/>
      <c r="G2511" s="109"/>
      <c r="H2511" s="109"/>
      <c r="I2511" s="110"/>
      <c r="J2511" s="110"/>
      <c r="M2511" s="111"/>
      <c r="P2511" s="2"/>
      <c r="Q2511" s="3"/>
      <c r="R2511" s="113"/>
    </row>
    <row r="2512" spans="6:18" s="104" customFormat="1" x14ac:dyDescent="0.25">
      <c r="F2512" s="109"/>
      <c r="G2512" s="109"/>
      <c r="H2512" s="109"/>
      <c r="I2512" s="110"/>
      <c r="J2512" s="110"/>
      <c r="M2512" s="111"/>
      <c r="P2512" s="2"/>
      <c r="Q2512" s="3"/>
      <c r="R2512" s="113"/>
    </row>
    <row r="2513" spans="6:18" s="104" customFormat="1" x14ac:dyDescent="0.25">
      <c r="F2513" s="109"/>
      <c r="G2513" s="109"/>
      <c r="H2513" s="109"/>
      <c r="I2513" s="110"/>
      <c r="J2513" s="110"/>
      <c r="M2513" s="111"/>
      <c r="P2513" s="2"/>
      <c r="Q2513" s="3"/>
      <c r="R2513" s="113"/>
    </row>
    <row r="2514" spans="6:18" s="104" customFormat="1" x14ac:dyDescent="0.25">
      <c r="F2514" s="109"/>
      <c r="G2514" s="109"/>
      <c r="H2514" s="109"/>
      <c r="I2514" s="110"/>
      <c r="J2514" s="110"/>
      <c r="M2514" s="111"/>
      <c r="P2514" s="2"/>
      <c r="Q2514" s="3"/>
      <c r="R2514" s="113"/>
    </row>
    <row r="2515" spans="6:18" s="104" customFormat="1" x14ac:dyDescent="0.25">
      <c r="F2515" s="109"/>
      <c r="G2515" s="109"/>
      <c r="H2515" s="109"/>
      <c r="I2515" s="110"/>
      <c r="J2515" s="110"/>
      <c r="M2515" s="111"/>
      <c r="P2515" s="2"/>
      <c r="Q2515" s="3"/>
      <c r="R2515" s="113"/>
    </row>
    <row r="2516" spans="6:18" s="104" customFormat="1" x14ac:dyDescent="0.25">
      <c r="F2516" s="109"/>
      <c r="G2516" s="109"/>
      <c r="H2516" s="109"/>
      <c r="I2516" s="110"/>
      <c r="J2516" s="110"/>
      <c r="M2516" s="111"/>
      <c r="P2516" s="2"/>
      <c r="Q2516" s="3"/>
      <c r="R2516" s="113"/>
    </row>
    <row r="2517" spans="6:18" s="104" customFormat="1" x14ac:dyDescent="0.25">
      <c r="F2517" s="109"/>
      <c r="G2517" s="109"/>
      <c r="H2517" s="109"/>
      <c r="I2517" s="110"/>
      <c r="J2517" s="110"/>
      <c r="M2517" s="111"/>
      <c r="P2517" s="2"/>
      <c r="Q2517" s="3"/>
      <c r="R2517" s="113"/>
    </row>
    <row r="2518" spans="6:18" s="104" customFormat="1" x14ac:dyDescent="0.25">
      <c r="F2518" s="109"/>
      <c r="G2518" s="109"/>
      <c r="H2518" s="109"/>
      <c r="I2518" s="110"/>
      <c r="J2518" s="110"/>
      <c r="M2518" s="111"/>
      <c r="P2518" s="2"/>
      <c r="Q2518" s="3"/>
      <c r="R2518" s="113"/>
    </row>
    <row r="2519" spans="6:18" s="104" customFormat="1" x14ac:dyDescent="0.25">
      <c r="F2519" s="109"/>
      <c r="G2519" s="109"/>
      <c r="H2519" s="109"/>
      <c r="I2519" s="110"/>
      <c r="J2519" s="110"/>
      <c r="M2519" s="111"/>
      <c r="P2519" s="2"/>
      <c r="Q2519" s="3"/>
      <c r="R2519" s="113"/>
    </row>
    <row r="2520" spans="6:18" s="104" customFormat="1" x14ac:dyDescent="0.25">
      <c r="F2520" s="109"/>
      <c r="G2520" s="109"/>
      <c r="H2520" s="109"/>
      <c r="I2520" s="110"/>
      <c r="J2520" s="110"/>
      <c r="M2520" s="111"/>
      <c r="P2520" s="2"/>
      <c r="Q2520" s="3"/>
      <c r="R2520" s="113"/>
    </row>
    <row r="2521" spans="6:18" s="104" customFormat="1" x14ac:dyDescent="0.25">
      <c r="F2521" s="109"/>
      <c r="G2521" s="109"/>
      <c r="H2521" s="109"/>
      <c r="I2521" s="110"/>
      <c r="J2521" s="110"/>
      <c r="M2521" s="111"/>
      <c r="P2521" s="2"/>
      <c r="Q2521" s="3"/>
      <c r="R2521" s="113"/>
    </row>
    <row r="2522" spans="6:18" s="104" customFormat="1" x14ac:dyDescent="0.25">
      <c r="F2522" s="109"/>
      <c r="G2522" s="109"/>
      <c r="H2522" s="109"/>
      <c r="I2522" s="110"/>
      <c r="J2522" s="110"/>
      <c r="M2522" s="111"/>
      <c r="P2522" s="2"/>
      <c r="Q2522" s="3"/>
      <c r="R2522" s="113"/>
    </row>
    <row r="2523" spans="6:18" s="104" customFormat="1" x14ac:dyDescent="0.25">
      <c r="F2523" s="109"/>
      <c r="G2523" s="109"/>
      <c r="H2523" s="109"/>
      <c r="I2523" s="110"/>
      <c r="J2523" s="110"/>
      <c r="M2523" s="111"/>
      <c r="P2523" s="2"/>
      <c r="Q2523" s="3"/>
      <c r="R2523" s="113"/>
    </row>
    <row r="2524" spans="6:18" s="104" customFormat="1" x14ac:dyDescent="0.25">
      <c r="F2524" s="109"/>
      <c r="G2524" s="109"/>
      <c r="H2524" s="109"/>
      <c r="I2524" s="110"/>
      <c r="J2524" s="110"/>
      <c r="M2524" s="111"/>
      <c r="P2524" s="2"/>
      <c r="Q2524" s="3"/>
      <c r="R2524" s="113"/>
    </row>
    <row r="2525" spans="6:18" s="104" customFormat="1" x14ac:dyDescent="0.25">
      <c r="F2525" s="109"/>
      <c r="G2525" s="109"/>
      <c r="H2525" s="109"/>
      <c r="I2525" s="110"/>
      <c r="J2525" s="110"/>
      <c r="M2525" s="111"/>
      <c r="P2525" s="2"/>
      <c r="Q2525" s="3"/>
      <c r="R2525" s="113"/>
    </row>
    <row r="2526" spans="6:18" s="104" customFormat="1" x14ac:dyDescent="0.25">
      <c r="F2526" s="109"/>
      <c r="G2526" s="109"/>
      <c r="H2526" s="109"/>
      <c r="I2526" s="110"/>
      <c r="J2526" s="110"/>
      <c r="M2526" s="111"/>
      <c r="P2526" s="2"/>
      <c r="Q2526" s="3"/>
      <c r="R2526" s="113"/>
    </row>
    <row r="2527" spans="6:18" s="104" customFormat="1" x14ac:dyDescent="0.25">
      <c r="F2527" s="109"/>
      <c r="G2527" s="109"/>
      <c r="H2527" s="109"/>
      <c r="I2527" s="110"/>
      <c r="J2527" s="110"/>
      <c r="M2527" s="111"/>
      <c r="P2527" s="2"/>
      <c r="Q2527" s="3"/>
      <c r="R2527" s="113"/>
    </row>
    <row r="2528" spans="6:18" s="104" customFormat="1" x14ac:dyDescent="0.25">
      <c r="F2528" s="109"/>
      <c r="G2528" s="109"/>
      <c r="H2528" s="109"/>
      <c r="I2528" s="110"/>
      <c r="J2528" s="110"/>
      <c r="M2528" s="111"/>
      <c r="P2528" s="2"/>
      <c r="Q2528" s="3"/>
      <c r="R2528" s="113"/>
    </row>
    <row r="2529" spans="6:18" s="104" customFormat="1" x14ac:dyDescent="0.25">
      <c r="F2529" s="109"/>
      <c r="G2529" s="109"/>
      <c r="H2529" s="109"/>
      <c r="I2529" s="110"/>
      <c r="J2529" s="110"/>
      <c r="M2529" s="111"/>
      <c r="P2529" s="2"/>
      <c r="Q2529" s="3"/>
      <c r="R2529" s="113"/>
    </row>
    <row r="2530" spans="6:18" s="104" customFormat="1" x14ac:dyDescent="0.25">
      <c r="F2530" s="109"/>
      <c r="G2530" s="109"/>
      <c r="H2530" s="109"/>
      <c r="I2530" s="110"/>
      <c r="J2530" s="110"/>
      <c r="M2530" s="111"/>
      <c r="P2530" s="2"/>
      <c r="Q2530" s="3"/>
      <c r="R2530" s="113"/>
    </row>
    <row r="2531" spans="6:18" s="104" customFormat="1" x14ac:dyDescent="0.25">
      <c r="F2531" s="109"/>
      <c r="G2531" s="109"/>
      <c r="H2531" s="109"/>
      <c r="I2531" s="110"/>
      <c r="J2531" s="110"/>
      <c r="M2531" s="111"/>
      <c r="P2531" s="2"/>
      <c r="Q2531" s="3"/>
      <c r="R2531" s="113"/>
    </row>
    <row r="2532" spans="6:18" s="104" customFormat="1" x14ac:dyDescent="0.25">
      <c r="F2532" s="109"/>
      <c r="G2532" s="109"/>
      <c r="H2532" s="109"/>
      <c r="I2532" s="110"/>
      <c r="J2532" s="110"/>
      <c r="M2532" s="111"/>
      <c r="P2532" s="2"/>
      <c r="Q2532" s="3"/>
      <c r="R2532" s="113"/>
    </row>
    <row r="2533" spans="6:18" s="104" customFormat="1" x14ac:dyDescent="0.25">
      <c r="F2533" s="109"/>
      <c r="G2533" s="109"/>
      <c r="H2533" s="109"/>
      <c r="I2533" s="110"/>
      <c r="J2533" s="110"/>
      <c r="M2533" s="111"/>
      <c r="P2533" s="2"/>
      <c r="Q2533" s="3"/>
      <c r="R2533" s="113"/>
    </row>
    <row r="2534" spans="6:18" s="104" customFormat="1" x14ac:dyDescent="0.25">
      <c r="F2534" s="109"/>
      <c r="G2534" s="109"/>
      <c r="H2534" s="109"/>
      <c r="I2534" s="110"/>
      <c r="J2534" s="110"/>
      <c r="M2534" s="111"/>
      <c r="P2534" s="2"/>
      <c r="Q2534" s="3"/>
      <c r="R2534" s="113"/>
    </row>
    <row r="2535" spans="6:18" s="104" customFormat="1" x14ac:dyDescent="0.25">
      <c r="F2535" s="109"/>
      <c r="G2535" s="109"/>
      <c r="H2535" s="109"/>
      <c r="I2535" s="110"/>
      <c r="J2535" s="110"/>
      <c r="M2535" s="111"/>
      <c r="P2535" s="2"/>
      <c r="Q2535" s="3"/>
      <c r="R2535" s="113"/>
    </row>
    <row r="2536" spans="6:18" s="104" customFormat="1" x14ac:dyDescent="0.25">
      <c r="F2536" s="109"/>
      <c r="G2536" s="109"/>
      <c r="H2536" s="109"/>
      <c r="I2536" s="110"/>
      <c r="J2536" s="110"/>
      <c r="M2536" s="111"/>
      <c r="P2536" s="2"/>
      <c r="Q2536" s="3"/>
      <c r="R2536" s="113"/>
    </row>
    <row r="2537" spans="6:18" s="104" customFormat="1" x14ac:dyDescent="0.25">
      <c r="F2537" s="109"/>
      <c r="G2537" s="109"/>
      <c r="H2537" s="109"/>
      <c r="I2537" s="110"/>
      <c r="J2537" s="110"/>
      <c r="M2537" s="111"/>
      <c r="P2537" s="2"/>
      <c r="Q2537" s="3"/>
      <c r="R2537" s="113"/>
    </row>
    <row r="2538" spans="6:18" s="104" customFormat="1" x14ac:dyDescent="0.25">
      <c r="F2538" s="109"/>
      <c r="G2538" s="109"/>
      <c r="H2538" s="109"/>
      <c r="I2538" s="110"/>
      <c r="J2538" s="110"/>
      <c r="M2538" s="111"/>
      <c r="P2538" s="2"/>
      <c r="Q2538" s="3"/>
      <c r="R2538" s="113"/>
    </row>
    <row r="2539" spans="6:18" s="104" customFormat="1" x14ac:dyDescent="0.25">
      <c r="F2539" s="109"/>
      <c r="G2539" s="109"/>
      <c r="H2539" s="109"/>
      <c r="I2539" s="110"/>
      <c r="J2539" s="110"/>
      <c r="M2539" s="111"/>
      <c r="P2539" s="2"/>
      <c r="Q2539" s="3"/>
      <c r="R2539" s="113"/>
    </row>
    <row r="2540" spans="6:18" s="104" customFormat="1" x14ac:dyDescent="0.25">
      <c r="F2540" s="109"/>
      <c r="G2540" s="109"/>
      <c r="H2540" s="109"/>
      <c r="I2540" s="110"/>
      <c r="J2540" s="110"/>
      <c r="M2540" s="111"/>
      <c r="P2540" s="2"/>
      <c r="Q2540" s="3"/>
      <c r="R2540" s="113"/>
    </row>
    <row r="2541" spans="6:18" s="104" customFormat="1" x14ac:dyDescent="0.25">
      <c r="F2541" s="109"/>
      <c r="G2541" s="109"/>
      <c r="H2541" s="109"/>
      <c r="I2541" s="110"/>
      <c r="J2541" s="110"/>
      <c r="M2541" s="111"/>
      <c r="P2541" s="2"/>
      <c r="Q2541" s="3"/>
      <c r="R2541" s="113"/>
    </row>
    <row r="2542" spans="6:18" s="104" customFormat="1" x14ac:dyDescent="0.25">
      <c r="F2542" s="109"/>
      <c r="G2542" s="109"/>
      <c r="H2542" s="109"/>
      <c r="I2542" s="110"/>
      <c r="J2542" s="110"/>
      <c r="M2542" s="111"/>
      <c r="P2542" s="2"/>
      <c r="Q2542" s="3"/>
      <c r="R2542" s="113"/>
    </row>
    <row r="2543" spans="6:18" s="104" customFormat="1" x14ac:dyDescent="0.25">
      <c r="F2543" s="109"/>
      <c r="G2543" s="109"/>
      <c r="H2543" s="109"/>
      <c r="I2543" s="110"/>
      <c r="J2543" s="110"/>
      <c r="M2543" s="111"/>
      <c r="P2543" s="2"/>
      <c r="Q2543" s="3"/>
      <c r="R2543" s="113"/>
    </row>
    <row r="2544" spans="6:18" s="104" customFormat="1" x14ac:dyDescent="0.25">
      <c r="F2544" s="109"/>
      <c r="G2544" s="109"/>
      <c r="H2544" s="109"/>
      <c r="I2544" s="110"/>
      <c r="J2544" s="110"/>
      <c r="M2544" s="111"/>
      <c r="P2544" s="2"/>
      <c r="Q2544" s="3"/>
      <c r="R2544" s="113"/>
    </row>
    <row r="2545" spans="6:18" s="104" customFormat="1" x14ac:dyDescent="0.25">
      <c r="F2545" s="109"/>
      <c r="G2545" s="109"/>
      <c r="H2545" s="109"/>
      <c r="I2545" s="110"/>
      <c r="J2545" s="110"/>
      <c r="M2545" s="111"/>
      <c r="P2545" s="2"/>
      <c r="Q2545" s="3"/>
      <c r="R2545" s="113"/>
    </row>
    <row r="2546" spans="6:18" s="104" customFormat="1" x14ac:dyDescent="0.25">
      <c r="F2546" s="109"/>
      <c r="G2546" s="109"/>
      <c r="H2546" s="109"/>
      <c r="I2546" s="110"/>
      <c r="J2546" s="110"/>
      <c r="M2546" s="111"/>
      <c r="P2546" s="2"/>
      <c r="Q2546" s="3"/>
      <c r="R2546" s="113"/>
    </row>
    <row r="2547" spans="6:18" s="104" customFormat="1" x14ac:dyDescent="0.25">
      <c r="F2547" s="109"/>
      <c r="G2547" s="109"/>
      <c r="H2547" s="109"/>
      <c r="I2547" s="110"/>
      <c r="J2547" s="110"/>
      <c r="M2547" s="111"/>
      <c r="P2547" s="2"/>
      <c r="Q2547" s="3"/>
      <c r="R2547" s="113"/>
    </row>
    <row r="2548" spans="6:18" s="104" customFormat="1" x14ac:dyDescent="0.25">
      <c r="F2548" s="109"/>
      <c r="G2548" s="109"/>
      <c r="H2548" s="109"/>
      <c r="I2548" s="110"/>
      <c r="J2548" s="110"/>
      <c r="M2548" s="111"/>
      <c r="P2548" s="2"/>
      <c r="Q2548" s="3"/>
      <c r="R2548" s="113"/>
    </row>
    <row r="2549" spans="6:18" s="104" customFormat="1" x14ac:dyDescent="0.25">
      <c r="F2549" s="109"/>
      <c r="G2549" s="109"/>
      <c r="H2549" s="109"/>
      <c r="I2549" s="110"/>
      <c r="J2549" s="110"/>
      <c r="M2549" s="111"/>
      <c r="P2549" s="2"/>
      <c r="Q2549" s="3"/>
      <c r="R2549" s="113"/>
    </row>
    <row r="2550" spans="6:18" s="104" customFormat="1" x14ac:dyDescent="0.25">
      <c r="F2550" s="109"/>
      <c r="G2550" s="109"/>
      <c r="H2550" s="109"/>
      <c r="I2550" s="110"/>
      <c r="J2550" s="110"/>
      <c r="M2550" s="111"/>
      <c r="P2550" s="2"/>
      <c r="Q2550" s="3"/>
      <c r="R2550" s="113"/>
    </row>
    <row r="2551" spans="6:18" s="104" customFormat="1" x14ac:dyDescent="0.25">
      <c r="F2551" s="109"/>
      <c r="G2551" s="109"/>
      <c r="H2551" s="109"/>
      <c r="I2551" s="110"/>
      <c r="J2551" s="110"/>
      <c r="M2551" s="111"/>
      <c r="P2551" s="2"/>
      <c r="Q2551" s="3"/>
      <c r="R2551" s="113"/>
    </row>
    <row r="2552" spans="6:18" s="104" customFormat="1" x14ac:dyDescent="0.25">
      <c r="F2552" s="109"/>
      <c r="G2552" s="109"/>
      <c r="H2552" s="109"/>
      <c r="I2552" s="110"/>
      <c r="J2552" s="110"/>
      <c r="M2552" s="111"/>
      <c r="P2552" s="2"/>
      <c r="Q2552" s="3"/>
      <c r="R2552" s="113"/>
    </row>
    <row r="2553" spans="6:18" s="104" customFormat="1" x14ac:dyDescent="0.25">
      <c r="F2553" s="109"/>
      <c r="G2553" s="109"/>
      <c r="H2553" s="109"/>
      <c r="I2553" s="110"/>
      <c r="J2553" s="110"/>
      <c r="M2553" s="111"/>
      <c r="P2553" s="2"/>
      <c r="Q2553" s="3"/>
      <c r="R2553" s="113"/>
    </row>
    <row r="2554" spans="6:18" s="104" customFormat="1" x14ac:dyDescent="0.25">
      <c r="F2554" s="109"/>
      <c r="G2554" s="109"/>
      <c r="H2554" s="109"/>
      <c r="I2554" s="110"/>
      <c r="J2554" s="110"/>
      <c r="M2554" s="111"/>
      <c r="P2554" s="2"/>
      <c r="Q2554" s="3"/>
      <c r="R2554" s="113"/>
    </row>
    <row r="2555" spans="6:18" s="104" customFormat="1" x14ac:dyDescent="0.25">
      <c r="F2555" s="109"/>
      <c r="G2555" s="109"/>
      <c r="H2555" s="109"/>
      <c r="I2555" s="110"/>
      <c r="J2555" s="110"/>
      <c r="M2555" s="111"/>
      <c r="P2555" s="2"/>
      <c r="Q2555" s="3"/>
      <c r="R2555" s="113"/>
    </row>
    <row r="2556" spans="6:18" s="104" customFormat="1" x14ac:dyDescent="0.25">
      <c r="F2556" s="109"/>
      <c r="G2556" s="109"/>
      <c r="H2556" s="109"/>
      <c r="I2556" s="110"/>
      <c r="J2556" s="110"/>
      <c r="M2556" s="111"/>
      <c r="P2556" s="2"/>
      <c r="Q2556" s="3"/>
      <c r="R2556" s="113"/>
    </row>
    <row r="2557" spans="6:18" s="104" customFormat="1" x14ac:dyDescent="0.25">
      <c r="F2557" s="109"/>
      <c r="G2557" s="109"/>
      <c r="H2557" s="109"/>
      <c r="I2557" s="110"/>
      <c r="J2557" s="110"/>
      <c r="M2557" s="111"/>
      <c r="P2557" s="2"/>
      <c r="Q2557" s="3"/>
      <c r="R2557" s="113"/>
    </row>
    <row r="2558" spans="6:18" s="104" customFormat="1" x14ac:dyDescent="0.25">
      <c r="F2558" s="109"/>
      <c r="G2558" s="109"/>
      <c r="H2558" s="109"/>
      <c r="I2558" s="110"/>
      <c r="J2558" s="110"/>
      <c r="M2558" s="111"/>
      <c r="P2558" s="2"/>
      <c r="Q2558" s="3"/>
      <c r="R2558" s="113"/>
    </row>
    <row r="2559" spans="6:18" s="104" customFormat="1" x14ac:dyDescent="0.25">
      <c r="F2559" s="109"/>
      <c r="G2559" s="109"/>
      <c r="H2559" s="109"/>
      <c r="I2559" s="110"/>
      <c r="J2559" s="110"/>
      <c r="M2559" s="111"/>
      <c r="P2559" s="2"/>
      <c r="Q2559" s="3"/>
      <c r="R2559" s="113"/>
    </row>
    <row r="2560" spans="6:18" s="104" customFormat="1" x14ac:dyDescent="0.25">
      <c r="F2560" s="109"/>
      <c r="G2560" s="109"/>
      <c r="H2560" s="109"/>
      <c r="I2560" s="110"/>
      <c r="J2560" s="110"/>
      <c r="M2560" s="111"/>
      <c r="P2560" s="2"/>
      <c r="Q2560" s="3"/>
      <c r="R2560" s="113"/>
    </row>
    <row r="2561" spans="6:18" s="104" customFormat="1" x14ac:dyDescent="0.25">
      <c r="F2561" s="109"/>
      <c r="G2561" s="109"/>
      <c r="H2561" s="109"/>
      <c r="I2561" s="110"/>
      <c r="J2561" s="110"/>
      <c r="M2561" s="111"/>
      <c r="P2561" s="2"/>
      <c r="Q2561" s="3"/>
      <c r="R2561" s="113"/>
    </row>
    <row r="2562" spans="6:18" s="104" customFormat="1" x14ac:dyDescent="0.25">
      <c r="F2562" s="109"/>
      <c r="G2562" s="109"/>
      <c r="H2562" s="109"/>
      <c r="I2562" s="110"/>
      <c r="J2562" s="110"/>
      <c r="M2562" s="111"/>
      <c r="P2562" s="2"/>
      <c r="Q2562" s="3"/>
      <c r="R2562" s="113"/>
    </row>
    <row r="2563" spans="6:18" s="104" customFormat="1" x14ac:dyDescent="0.25">
      <c r="F2563" s="109"/>
      <c r="G2563" s="109"/>
      <c r="H2563" s="109"/>
      <c r="I2563" s="110"/>
      <c r="J2563" s="110"/>
      <c r="M2563" s="111"/>
      <c r="P2563" s="2"/>
      <c r="Q2563" s="3"/>
      <c r="R2563" s="113"/>
    </row>
    <row r="2564" spans="6:18" s="104" customFormat="1" x14ac:dyDescent="0.25">
      <c r="F2564" s="109"/>
      <c r="G2564" s="109"/>
      <c r="H2564" s="109"/>
      <c r="I2564" s="110"/>
      <c r="J2564" s="110"/>
      <c r="M2564" s="111"/>
      <c r="P2564" s="2"/>
      <c r="Q2564" s="3"/>
      <c r="R2564" s="113"/>
    </row>
    <row r="2565" spans="6:18" s="104" customFormat="1" x14ac:dyDescent="0.25">
      <c r="F2565" s="109"/>
      <c r="G2565" s="109"/>
      <c r="H2565" s="109"/>
      <c r="I2565" s="110"/>
      <c r="J2565" s="110"/>
      <c r="M2565" s="111"/>
      <c r="P2565" s="2"/>
      <c r="Q2565" s="3"/>
      <c r="R2565" s="113"/>
    </row>
    <row r="2566" spans="6:18" s="104" customFormat="1" x14ac:dyDescent="0.25">
      <c r="F2566" s="109"/>
      <c r="G2566" s="109"/>
      <c r="H2566" s="109"/>
      <c r="I2566" s="110"/>
      <c r="J2566" s="110"/>
      <c r="M2566" s="111"/>
      <c r="P2566" s="2"/>
      <c r="Q2566" s="3"/>
      <c r="R2566" s="113"/>
    </row>
    <row r="2567" spans="6:18" s="104" customFormat="1" x14ac:dyDescent="0.25">
      <c r="F2567" s="109"/>
      <c r="G2567" s="109"/>
      <c r="H2567" s="109"/>
      <c r="I2567" s="110"/>
      <c r="J2567" s="110"/>
      <c r="M2567" s="111"/>
      <c r="P2567" s="2"/>
      <c r="Q2567" s="3"/>
      <c r="R2567" s="113"/>
    </row>
    <row r="2568" spans="6:18" s="104" customFormat="1" x14ac:dyDescent="0.25">
      <c r="F2568" s="109"/>
      <c r="G2568" s="109"/>
      <c r="H2568" s="109"/>
      <c r="I2568" s="110"/>
      <c r="J2568" s="110"/>
      <c r="M2568" s="111"/>
      <c r="P2568" s="2"/>
      <c r="Q2568" s="3"/>
      <c r="R2568" s="113"/>
    </row>
    <row r="2569" spans="6:18" s="104" customFormat="1" x14ac:dyDescent="0.25">
      <c r="F2569" s="109"/>
      <c r="G2569" s="109"/>
      <c r="H2569" s="109"/>
      <c r="I2569" s="110"/>
      <c r="J2569" s="110"/>
      <c r="M2569" s="111"/>
      <c r="P2569" s="2"/>
      <c r="Q2569" s="3"/>
      <c r="R2569" s="113"/>
    </row>
    <row r="2570" spans="6:18" s="104" customFormat="1" x14ac:dyDescent="0.25">
      <c r="F2570" s="109"/>
      <c r="G2570" s="109"/>
      <c r="H2570" s="109"/>
      <c r="I2570" s="110"/>
      <c r="J2570" s="110"/>
      <c r="M2570" s="111"/>
      <c r="P2570" s="2"/>
      <c r="Q2570" s="3"/>
      <c r="R2570" s="113"/>
    </row>
    <row r="2571" spans="6:18" s="104" customFormat="1" x14ac:dyDescent="0.25">
      <c r="F2571" s="109"/>
      <c r="G2571" s="109"/>
      <c r="H2571" s="109"/>
      <c r="I2571" s="110"/>
      <c r="J2571" s="110"/>
      <c r="M2571" s="111"/>
      <c r="P2571" s="2"/>
      <c r="Q2571" s="3"/>
      <c r="R2571" s="113"/>
    </row>
    <row r="2572" spans="6:18" s="104" customFormat="1" x14ac:dyDescent="0.25">
      <c r="F2572" s="109"/>
      <c r="G2572" s="109"/>
      <c r="H2572" s="109"/>
      <c r="I2572" s="110"/>
      <c r="J2572" s="110"/>
      <c r="M2572" s="111"/>
      <c r="P2572" s="2"/>
      <c r="Q2572" s="3"/>
      <c r="R2572" s="113"/>
    </row>
    <row r="2573" spans="6:18" s="104" customFormat="1" x14ac:dyDescent="0.25">
      <c r="F2573" s="109"/>
      <c r="G2573" s="109"/>
      <c r="H2573" s="109"/>
      <c r="I2573" s="110"/>
      <c r="J2573" s="110"/>
      <c r="M2573" s="111"/>
      <c r="P2573" s="2"/>
      <c r="Q2573" s="3"/>
      <c r="R2573" s="113"/>
    </row>
    <row r="2574" spans="6:18" s="104" customFormat="1" x14ac:dyDescent="0.25">
      <c r="F2574" s="109"/>
      <c r="G2574" s="109"/>
      <c r="H2574" s="109"/>
      <c r="I2574" s="110"/>
      <c r="J2574" s="110"/>
      <c r="M2574" s="111"/>
      <c r="P2574" s="2"/>
      <c r="Q2574" s="3"/>
      <c r="R2574" s="113"/>
    </row>
    <row r="2575" spans="6:18" s="104" customFormat="1" x14ac:dyDescent="0.25">
      <c r="F2575" s="109"/>
      <c r="G2575" s="109"/>
      <c r="H2575" s="109"/>
      <c r="I2575" s="110"/>
      <c r="J2575" s="110"/>
      <c r="M2575" s="111"/>
      <c r="P2575" s="2"/>
      <c r="Q2575" s="3"/>
      <c r="R2575" s="113"/>
    </row>
    <row r="2576" spans="6:18" s="104" customFormat="1" x14ac:dyDescent="0.25">
      <c r="F2576" s="109"/>
      <c r="G2576" s="109"/>
      <c r="H2576" s="109"/>
      <c r="I2576" s="110"/>
      <c r="J2576" s="110"/>
      <c r="M2576" s="111"/>
      <c r="P2576" s="2"/>
      <c r="Q2576" s="3"/>
      <c r="R2576" s="113"/>
    </row>
    <row r="2577" spans="6:18" s="104" customFormat="1" x14ac:dyDescent="0.25">
      <c r="F2577" s="109"/>
      <c r="G2577" s="109"/>
      <c r="H2577" s="109"/>
      <c r="I2577" s="110"/>
      <c r="J2577" s="110"/>
      <c r="M2577" s="111"/>
      <c r="P2577" s="2"/>
      <c r="Q2577" s="3"/>
      <c r="R2577" s="113"/>
    </row>
    <row r="2578" spans="6:18" s="104" customFormat="1" x14ac:dyDescent="0.25">
      <c r="F2578" s="109"/>
      <c r="G2578" s="109"/>
      <c r="H2578" s="109"/>
      <c r="I2578" s="110"/>
      <c r="J2578" s="110"/>
      <c r="M2578" s="111"/>
      <c r="P2578" s="2"/>
      <c r="Q2578" s="3"/>
      <c r="R2578" s="113"/>
    </row>
    <row r="2579" spans="6:18" s="104" customFormat="1" x14ac:dyDescent="0.25">
      <c r="F2579" s="109"/>
      <c r="G2579" s="109"/>
      <c r="H2579" s="109"/>
      <c r="I2579" s="110"/>
      <c r="J2579" s="110"/>
      <c r="M2579" s="111"/>
      <c r="P2579" s="2"/>
      <c r="Q2579" s="3"/>
      <c r="R2579" s="113"/>
    </row>
    <row r="2580" spans="6:18" s="104" customFormat="1" x14ac:dyDescent="0.25">
      <c r="F2580" s="109"/>
      <c r="G2580" s="109"/>
      <c r="H2580" s="109"/>
      <c r="I2580" s="110"/>
      <c r="J2580" s="110"/>
      <c r="M2580" s="111"/>
      <c r="P2580" s="2"/>
      <c r="Q2580" s="3"/>
      <c r="R2580" s="113"/>
    </row>
    <row r="2581" spans="6:18" s="104" customFormat="1" x14ac:dyDescent="0.25">
      <c r="F2581" s="109"/>
      <c r="G2581" s="109"/>
      <c r="H2581" s="109"/>
      <c r="I2581" s="110"/>
      <c r="J2581" s="110"/>
      <c r="M2581" s="111"/>
      <c r="P2581" s="2"/>
      <c r="Q2581" s="3"/>
      <c r="R2581" s="113"/>
    </row>
    <row r="2582" spans="6:18" s="104" customFormat="1" x14ac:dyDescent="0.25">
      <c r="F2582" s="109"/>
      <c r="G2582" s="109"/>
      <c r="H2582" s="109"/>
      <c r="I2582" s="110"/>
      <c r="J2582" s="110"/>
      <c r="M2582" s="111"/>
      <c r="P2582" s="2"/>
      <c r="Q2582" s="3"/>
      <c r="R2582" s="113"/>
    </row>
    <row r="2583" spans="6:18" s="104" customFormat="1" x14ac:dyDescent="0.25">
      <c r="F2583" s="109"/>
      <c r="G2583" s="109"/>
      <c r="H2583" s="109"/>
      <c r="I2583" s="110"/>
      <c r="J2583" s="110"/>
      <c r="M2583" s="111"/>
      <c r="P2583" s="2"/>
      <c r="Q2583" s="3"/>
      <c r="R2583" s="113"/>
    </row>
    <row r="2584" spans="6:18" s="104" customFormat="1" x14ac:dyDescent="0.25">
      <c r="F2584" s="109"/>
      <c r="G2584" s="109"/>
      <c r="H2584" s="109"/>
      <c r="I2584" s="110"/>
      <c r="J2584" s="110"/>
      <c r="M2584" s="111"/>
      <c r="P2584" s="2"/>
      <c r="Q2584" s="3"/>
      <c r="R2584" s="113"/>
    </row>
    <row r="2585" spans="6:18" s="104" customFormat="1" x14ac:dyDescent="0.25">
      <c r="F2585" s="109"/>
      <c r="G2585" s="109"/>
      <c r="H2585" s="109"/>
      <c r="I2585" s="110"/>
      <c r="J2585" s="110"/>
      <c r="M2585" s="111"/>
      <c r="P2585" s="2"/>
      <c r="Q2585" s="3"/>
      <c r="R2585" s="113"/>
    </row>
    <row r="2586" spans="6:18" s="104" customFormat="1" x14ac:dyDescent="0.25">
      <c r="F2586" s="109"/>
      <c r="G2586" s="109"/>
      <c r="H2586" s="109"/>
      <c r="I2586" s="110"/>
      <c r="J2586" s="110"/>
      <c r="M2586" s="111"/>
      <c r="P2586" s="2"/>
      <c r="Q2586" s="3"/>
      <c r="R2586" s="113"/>
    </row>
    <row r="2587" spans="6:18" s="104" customFormat="1" x14ac:dyDescent="0.25">
      <c r="F2587" s="109"/>
      <c r="G2587" s="109"/>
      <c r="H2587" s="109"/>
      <c r="I2587" s="110"/>
      <c r="J2587" s="110"/>
      <c r="M2587" s="111"/>
      <c r="P2587" s="2"/>
      <c r="Q2587" s="3"/>
      <c r="R2587" s="113"/>
    </row>
    <row r="2588" spans="6:18" s="104" customFormat="1" x14ac:dyDescent="0.25">
      <c r="F2588" s="109"/>
      <c r="G2588" s="109"/>
      <c r="H2588" s="109"/>
      <c r="I2588" s="110"/>
      <c r="J2588" s="110"/>
      <c r="M2588" s="111"/>
      <c r="P2588" s="2"/>
      <c r="Q2588" s="3"/>
      <c r="R2588" s="113"/>
    </row>
    <row r="2589" spans="6:18" s="104" customFormat="1" x14ac:dyDescent="0.25">
      <c r="F2589" s="109"/>
      <c r="G2589" s="109"/>
      <c r="H2589" s="109"/>
      <c r="I2589" s="110"/>
      <c r="J2589" s="110"/>
      <c r="M2589" s="111"/>
      <c r="P2589" s="2"/>
      <c r="Q2589" s="3"/>
      <c r="R2589" s="113"/>
    </row>
    <row r="2590" spans="6:18" s="104" customFormat="1" x14ac:dyDescent="0.25">
      <c r="F2590" s="109"/>
      <c r="G2590" s="109"/>
      <c r="H2590" s="109"/>
      <c r="I2590" s="110"/>
      <c r="J2590" s="110"/>
      <c r="M2590" s="111"/>
      <c r="P2590" s="2"/>
      <c r="Q2590" s="3"/>
      <c r="R2590" s="113"/>
    </row>
    <row r="2591" spans="6:18" s="104" customFormat="1" x14ac:dyDescent="0.25">
      <c r="F2591" s="109"/>
      <c r="G2591" s="109"/>
      <c r="H2591" s="109"/>
      <c r="I2591" s="110"/>
      <c r="J2591" s="110"/>
      <c r="M2591" s="111"/>
      <c r="P2591" s="2"/>
      <c r="Q2591" s="3"/>
      <c r="R2591" s="113"/>
    </row>
    <row r="2592" spans="6:18" s="104" customFormat="1" x14ac:dyDescent="0.25">
      <c r="F2592" s="109"/>
      <c r="G2592" s="109"/>
      <c r="H2592" s="109"/>
      <c r="I2592" s="110"/>
      <c r="J2592" s="110"/>
      <c r="M2592" s="111"/>
      <c r="P2592" s="2"/>
      <c r="Q2592" s="3"/>
      <c r="R2592" s="113"/>
    </row>
    <row r="2593" spans="6:18" s="104" customFormat="1" x14ac:dyDescent="0.25">
      <c r="F2593" s="109"/>
      <c r="G2593" s="109"/>
      <c r="H2593" s="109"/>
      <c r="I2593" s="110"/>
      <c r="J2593" s="110"/>
      <c r="M2593" s="111"/>
      <c r="P2593" s="2"/>
      <c r="Q2593" s="3"/>
      <c r="R2593" s="113"/>
    </row>
    <row r="2594" spans="6:18" s="104" customFormat="1" x14ac:dyDescent="0.25">
      <c r="F2594" s="109"/>
      <c r="G2594" s="109"/>
      <c r="H2594" s="109"/>
      <c r="I2594" s="110"/>
      <c r="J2594" s="110"/>
      <c r="M2594" s="111"/>
      <c r="P2594" s="2"/>
      <c r="Q2594" s="3"/>
      <c r="R2594" s="113"/>
    </row>
    <row r="2595" spans="6:18" s="104" customFormat="1" x14ac:dyDescent="0.25">
      <c r="F2595" s="109"/>
      <c r="G2595" s="109"/>
      <c r="H2595" s="109"/>
      <c r="I2595" s="110"/>
      <c r="J2595" s="110"/>
      <c r="M2595" s="111"/>
      <c r="P2595" s="2"/>
      <c r="Q2595" s="3"/>
      <c r="R2595" s="113"/>
    </row>
    <row r="2596" spans="6:18" s="104" customFormat="1" x14ac:dyDescent="0.25">
      <c r="F2596" s="109"/>
      <c r="G2596" s="109"/>
      <c r="H2596" s="109"/>
      <c r="I2596" s="110"/>
      <c r="J2596" s="110"/>
      <c r="M2596" s="111"/>
      <c r="P2596" s="2"/>
      <c r="Q2596" s="3"/>
      <c r="R2596" s="113"/>
    </row>
    <row r="2597" spans="6:18" s="104" customFormat="1" x14ac:dyDescent="0.25">
      <c r="F2597" s="109"/>
      <c r="G2597" s="109"/>
      <c r="H2597" s="109"/>
      <c r="I2597" s="110"/>
      <c r="J2597" s="110"/>
      <c r="M2597" s="111"/>
      <c r="P2597" s="2"/>
      <c r="Q2597" s="3"/>
      <c r="R2597" s="113"/>
    </row>
    <row r="2598" spans="6:18" s="104" customFormat="1" x14ac:dyDescent="0.25">
      <c r="F2598" s="109"/>
      <c r="G2598" s="109"/>
      <c r="H2598" s="109"/>
      <c r="I2598" s="110"/>
      <c r="J2598" s="110"/>
      <c r="M2598" s="111"/>
      <c r="P2598" s="2"/>
      <c r="Q2598" s="3"/>
      <c r="R2598" s="113"/>
    </row>
    <row r="2599" spans="6:18" s="104" customFormat="1" x14ac:dyDescent="0.25">
      <c r="F2599" s="109"/>
      <c r="G2599" s="109"/>
      <c r="H2599" s="109"/>
      <c r="I2599" s="110"/>
      <c r="J2599" s="110"/>
      <c r="M2599" s="111"/>
      <c r="P2599" s="2"/>
      <c r="Q2599" s="3"/>
      <c r="R2599" s="113"/>
    </row>
    <row r="2600" spans="6:18" s="104" customFormat="1" x14ac:dyDescent="0.25">
      <c r="F2600" s="109"/>
      <c r="G2600" s="109"/>
      <c r="H2600" s="109"/>
      <c r="I2600" s="110"/>
      <c r="J2600" s="110"/>
      <c r="M2600" s="111"/>
      <c r="P2600" s="2"/>
      <c r="Q2600" s="3"/>
      <c r="R2600" s="113"/>
    </row>
    <row r="2601" spans="6:18" s="104" customFormat="1" x14ac:dyDescent="0.25">
      <c r="F2601" s="109"/>
      <c r="G2601" s="109"/>
      <c r="H2601" s="109"/>
      <c r="I2601" s="110"/>
      <c r="J2601" s="110"/>
      <c r="M2601" s="111"/>
      <c r="P2601" s="2"/>
      <c r="Q2601" s="3"/>
      <c r="R2601" s="113"/>
    </row>
    <row r="2602" spans="6:18" s="104" customFormat="1" x14ac:dyDescent="0.25">
      <c r="F2602" s="109"/>
      <c r="G2602" s="109"/>
      <c r="H2602" s="109"/>
      <c r="I2602" s="110"/>
      <c r="J2602" s="110"/>
      <c r="M2602" s="111"/>
      <c r="P2602" s="2"/>
      <c r="Q2602" s="3"/>
      <c r="R2602" s="113"/>
    </row>
    <row r="2603" spans="6:18" s="104" customFormat="1" x14ac:dyDescent="0.25">
      <c r="F2603" s="109"/>
      <c r="G2603" s="109"/>
      <c r="H2603" s="109"/>
      <c r="I2603" s="110"/>
      <c r="J2603" s="110"/>
      <c r="M2603" s="111"/>
      <c r="P2603" s="2"/>
      <c r="Q2603" s="3"/>
      <c r="R2603" s="113"/>
    </row>
    <row r="2604" spans="6:18" s="104" customFormat="1" x14ac:dyDescent="0.25">
      <c r="F2604" s="109"/>
      <c r="G2604" s="109"/>
      <c r="H2604" s="109"/>
      <c r="I2604" s="110"/>
      <c r="J2604" s="110"/>
      <c r="M2604" s="111"/>
      <c r="P2604" s="2"/>
      <c r="Q2604" s="3"/>
      <c r="R2604" s="113"/>
    </row>
    <row r="2605" spans="6:18" s="104" customFormat="1" x14ac:dyDescent="0.25">
      <c r="F2605" s="109"/>
      <c r="G2605" s="109"/>
      <c r="H2605" s="109"/>
      <c r="I2605" s="110"/>
      <c r="J2605" s="110"/>
      <c r="M2605" s="111"/>
      <c r="P2605" s="2"/>
      <c r="Q2605" s="3"/>
      <c r="R2605" s="113"/>
    </row>
    <row r="2606" spans="6:18" s="104" customFormat="1" x14ac:dyDescent="0.25">
      <c r="F2606" s="109"/>
      <c r="G2606" s="109"/>
      <c r="H2606" s="109"/>
      <c r="I2606" s="110"/>
      <c r="J2606" s="110"/>
      <c r="M2606" s="111"/>
      <c r="P2606" s="2"/>
      <c r="Q2606" s="3"/>
      <c r="R2606" s="113"/>
    </row>
    <row r="2607" spans="6:18" s="104" customFormat="1" x14ac:dyDescent="0.25">
      <c r="F2607" s="109"/>
      <c r="G2607" s="109"/>
      <c r="H2607" s="109"/>
      <c r="I2607" s="110"/>
      <c r="J2607" s="110"/>
      <c r="M2607" s="111"/>
      <c r="P2607" s="2"/>
      <c r="Q2607" s="3"/>
      <c r="R2607" s="113"/>
    </row>
    <row r="2608" spans="6:18" s="104" customFormat="1" x14ac:dyDescent="0.25">
      <c r="F2608" s="109"/>
      <c r="G2608" s="109"/>
      <c r="H2608" s="109"/>
      <c r="I2608" s="110"/>
      <c r="J2608" s="110"/>
      <c r="M2608" s="111"/>
      <c r="P2608" s="2"/>
      <c r="Q2608" s="3"/>
      <c r="R2608" s="113"/>
    </row>
    <row r="2609" spans="6:18" s="104" customFormat="1" x14ac:dyDescent="0.25">
      <c r="F2609" s="109"/>
      <c r="G2609" s="109"/>
      <c r="H2609" s="109"/>
      <c r="I2609" s="110"/>
      <c r="J2609" s="110"/>
      <c r="M2609" s="111"/>
      <c r="P2609" s="2"/>
      <c r="Q2609" s="3"/>
      <c r="R2609" s="113"/>
    </row>
    <row r="2610" spans="6:18" s="104" customFormat="1" x14ac:dyDescent="0.25">
      <c r="F2610" s="109"/>
      <c r="G2610" s="109"/>
      <c r="H2610" s="109"/>
      <c r="I2610" s="110"/>
      <c r="J2610" s="110"/>
      <c r="M2610" s="111"/>
      <c r="P2610" s="2"/>
      <c r="Q2610" s="3"/>
      <c r="R2610" s="113"/>
    </row>
    <row r="2611" spans="6:18" s="104" customFormat="1" x14ac:dyDescent="0.25">
      <c r="F2611" s="109"/>
      <c r="G2611" s="109"/>
      <c r="H2611" s="109"/>
      <c r="I2611" s="110"/>
      <c r="J2611" s="110"/>
      <c r="M2611" s="111"/>
      <c r="P2611" s="2"/>
      <c r="Q2611" s="3"/>
      <c r="R2611" s="113"/>
    </row>
    <row r="2612" spans="6:18" s="104" customFormat="1" x14ac:dyDescent="0.25">
      <c r="F2612" s="109"/>
      <c r="G2612" s="109"/>
      <c r="H2612" s="109"/>
      <c r="I2612" s="110"/>
      <c r="J2612" s="110"/>
      <c r="M2612" s="111"/>
      <c r="P2612" s="2"/>
      <c r="Q2612" s="3"/>
      <c r="R2612" s="113"/>
    </row>
    <row r="2613" spans="6:18" s="104" customFormat="1" x14ac:dyDescent="0.25">
      <c r="F2613" s="109"/>
      <c r="G2613" s="109"/>
      <c r="H2613" s="109"/>
      <c r="I2613" s="110"/>
      <c r="J2613" s="110"/>
      <c r="M2613" s="111"/>
      <c r="P2613" s="2"/>
      <c r="Q2613" s="3"/>
      <c r="R2613" s="113"/>
    </row>
    <row r="2614" spans="6:18" s="104" customFormat="1" x14ac:dyDescent="0.25">
      <c r="F2614" s="109"/>
      <c r="G2614" s="109"/>
      <c r="H2614" s="109"/>
      <c r="I2614" s="110"/>
      <c r="J2614" s="110"/>
      <c r="M2614" s="111"/>
      <c r="P2614" s="2"/>
      <c r="Q2614" s="3"/>
      <c r="R2614" s="113"/>
    </row>
    <row r="2615" spans="6:18" s="104" customFormat="1" x14ac:dyDescent="0.25">
      <c r="F2615" s="109"/>
      <c r="G2615" s="109"/>
      <c r="H2615" s="109"/>
      <c r="I2615" s="110"/>
      <c r="J2615" s="110"/>
      <c r="M2615" s="111"/>
      <c r="P2615" s="2"/>
      <c r="Q2615" s="3"/>
      <c r="R2615" s="113"/>
    </row>
    <row r="2616" spans="6:18" s="104" customFormat="1" x14ac:dyDescent="0.25">
      <c r="F2616" s="109"/>
      <c r="G2616" s="109"/>
      <c r="H2616" s="109"/>
      <c r="I2616" s="110"/>
      <c r="J2616" s="110"/>
      <c r="M2616" s="111"/>
      <c r="P2616" s="2"/>
      <c r="Q2616" s="3"/>
      <c r="R2616" s="113"/>
    </row>
    <row r="2617" spans="6:18" s="104" customFormat="1" x14ac:dyDescent="0.25">
      <c r="F2617" s="109"/>
      <c r="G2617" s="109"/>
      <c r="H2617" s="109"/>
      <c r="I2617" s="110"/>
      <c r="J2617" s="110"/>
      <c r="M2617" s="111"/>
      <c r="P2617" s="2"/>
      <c r="Q2617" s="3"/>
      <c r="R2617" s="113"/>
    </row>
    <row r="2618" spans="6:18" s="104" customFormat="1" x14ac:dyDescent="0.25">
      <c r="F2618" s="109"/>
      <c r="G2618" s="109"/>
      <c r="H2618" s="109"/>
      <c r="I2618" s="110"/>
      <c r="J2618" s="110"/>
      <c r="M2618" s="111"/>
      <c r="P2618" s="2"/>
      <c r="Q2618" s="3"/>
      <c r="R2618" s="113"/>
    </row>
    <row r="2619" spans="6:18" s="104" customFormat="1" x14ac:dyDescent="0.25">
      <c r="F2619" s="109"/>
      <c r="G2619" s="109"/>
      <c r="H2619" s="109"/>
      <c r="I2619" s="110"/>
      <c r="J2619" s="110"/>
      <c r="M2619" s="111"/>
      <c r="P2619" s="2"/>
      <c r="Q2619" s="3"/>
      <c r="R2619" s="113"/>
    </row>
    <row r="2620" spans="6:18" s="104" customFormat="1" x14ac:dyDescent="0.25">
      <c r="F2620" s="109"/>
      <c r="G2620" s="109"/>
      <c r="H2620" s="109"/>
      <c r="I2620" s="110"/>
      <c r="J2620" s="110"/>
      <c r="M2620" s="111"/>
      <c r="P2620" s="2"/>
      <c r="Q2620" s="3"/>
      <c r="R2620" s="113"/>
    </row>
    <row r="2621" spans="6:18" s="104" customFormat="1" x14ac:dyDescent="0.25">
      <c r="F2621" s="109"/>
      <c r="G2621" s="109"/>
      <c r="H2621" s="109"/>
      <c r="I2621" s="110"/>
      <c r="J2621" s="110"/>
      <c r="M2621" s="111"/>
      <c r="P2621" s="2"/>
      <c r="Q2621" s="3"/>
      <c r="R2621" s="113"/>
    </row>
    <row r="2622" spans="6:18" s="104" customFormat="1" x14ac:dyDescent="0.25">
      <c r="F2622" s="109"/>
      <c r="G2622" s="109"/>
      <c r="H2622" s="109"/>
      <c r="I2622" s="110"/>
      <c r="J2622" s="110"/>
      <c r="M2622" s="111"/>
      <c r="P2622" s="2"/>
      <c r="Q2622" s="3"/>
      <c r="R2622" s="113"/>
    </row>
    <row r="2623" spans="6:18" s="104" customFormat="1" x14ac:dyDescent="0.25">
      <c r="F2623" s="109"/>
      <c r="G2623" s="109"/>
      <c r="H2623" s="109"/>
      <c r="I2623" s="110"/>
      <c r="J2623" s="110"/>
      <c r="M2623" s="111"/>
      <c r="P2623" s="2"/>
      <c r="Q2623" s="3"/>
      <c r="R2623" s="113"/>
    </row>
    <row r="2624" spans="6:18" s="104" customFormat="1" x14ac:dyDescent="0.25">
      <c r="F2624" s="109"/>
      <c r="G2624" s="109"/>
      <c r="H2624" s="109"/>
      <c r="I2624" s="110"/>
      <c r="J2624" s="110"/>
      <c r="M2624" s="111"/>
      <c r="P2624" s="2"/>
      <c r="Q2624" s="3"/>
      <c r="R2624" s="113"/>
    </row>
    <row r="2625" spans="6:18" s="104" customFormat="1" x14ac:dyDescent="0.25">
      <c r="F2625" s="109"/>
      <c r="G2625" s="109"/>
      <c r="H2625" s="109"/>
      <c r="I2625" s="110"/>
      <c r="J2625" s="110"/>
      <c r="M2625" s="111"/>
      <c r="P2625" s="2"/>
      <c r="Q2625" s="3"/>
      <c r="R2625" s="113"/>
    </row>
    <row r="2626" spans="6:18" s="104" customFormat="1" x14ac:dyDescent="0.25">
      <c r="F2626" s="109"/>
      <c r="G2626" s="109"/>
      <c r="H2626" s="109"/>
      <c r="I2626" s="110"/>
      <c r="J2626" s="110"/>
      <c r="M2626" s="111"/>
      <c r="P2626" s="2"/>
      <c r="Q2626" s="3"/>
      <c r="R2626" s="113"/>
    </row>
    <row r="2627" spans="6:18" s="104" customFormat="1" x14ac:dyDescent="0.25">
      <c r="F2627" s="109"/>
      <c r="G2627" s="109"/>
      <c r="H2627" s="109"/>
      <c r="I2627" s="110"/>
      <c r="J2627" s="110"/>
      <c r="M2627" s="111"/>
      <c r="P2627" s="2"/>
      <c r="Q2627" s="3"/>
      <c r="R2627" s="113"/>
    </row>
    <row r="2628" spans="6:18" s="104" customFormat="1" x14ac:dyDescent="0.25">
      <c r="F2628" s="109"/>
      <c r="G2628" s="109"/>
      <c r="H2628" s="109"/>
      <c r="I2628" s="110"/>
      <c r="J2628" s="110"/>
      <c r="M2628" s="111"/>
      <c r="P2628" s="2"/>
      <c r="Q2628" s="3"/>
      <c r="R2628" s="113"/>
    </row>
    <row r="2629" spans="6:18" s="104" customFormat="1" x14ac:dyDescent="0.25">
      <c r="F2629" s="109"/>
      <c r="G2629" s="109"/>
      <c r="H2629" s="109"/>
      <c r="I2629" s="110"/>
      <c r="J2629" s="110"/>
      <c r="M2629" s="111"/>
      <c r="P2629" s="2"/>
      <c r="Q2629" s="3"/>
      <c r="R2629" s="113"/>
    </row>
    <row r="2630" spans="6:18" s="104" customFormat="1" x14ac:dyDescent="0.25">
      <c r="F2630" s="109"/>
      <c r="G2630" s="109"/>
      <c r="H2630" s="109"/>
      <c r="I2630" s="110"/>
      <c r="J2630" s="110"/>
      <c r="M2630" s="111"/>
      <c r="P2630" s="2"/>
      <c r="Q2630" s="3"/>
      <c r="R2630" s="113"/>
    </row>
    <row r="2631" spans="6:18" s="104" customFormat="1" x14ac:dyDescent="0.25">
      <c r="F2631" s="109"/>
      <c r="G2631" s="109"/>
      <c r="H2631" s="109"/>
      <c r="I2631" s="110"/>
      <c r="J2631" s="110"/>
      <c r="M2631" s="111"/>
      <c r="P2631" s="2"/>
      <c r="Q2631" s="3"/>
      <c r="R2631" s="113"/>
    </row>
    <row r="2632" spans="6:18" s="104" customFormat="1" x14ac:dyDescent="0.25">
      <c r="F2632" s="109"/>
      <c r="G2632" s="109"/>
      <c r="H2632" s="109"/>
      <c r="I2632" s="110"/>
      <c r="J2632" s="110"/>
      <c r="M2632" s="111"/>
      <c r="P2632" s="2"/>
      <c r="Q2632" s="3"/>
      <c r="R2632" s="113"/>
    </row>
    <row r="2633" spans="6:18" s="104" customFormat="1" x14ac:dyDescent="0.25">
      <c r="F2633" s="109"/>
      <c r="G2633" s="109"/>
      <c r="H2633" s="109"/>
      <c r="I2633" s="110"/>
      <c r="J2633" s="110"/>
      <c r="M2633" s="111"/>
      <c r="P2633" s="2"/>
      <c r="Q2633" s="3"/>
      <c r="R2633" s="113"/>
    </row>
    <row r="2634" spans="6:18" s="104" customFormat="1" x14ac:dyDescent="0.25">
      <c r="F2634" s="109"/>
      <c r="G2634" s="109"/>
      <c r="H2634" s="109"/>
      <c r="I2634" s="110"/>
      <c r="J2634" s="110"/>
      <c r="M2634" s="111"/>
      <c r="P2634" s="2"/>
      <c r="Q2634" s="3"/>
      <c r="R2634" s="113"/>
    </row>
    <row r="2635" spans="6:18" s="104" customFormat="1" x14ac:dyDescent="0.25">
      <c r="F2635" s="109"/>
      <c r="G2635" s="109"/>
      <c r="H2635" s="109"/>
      <c r="I2635" s="110"/>
      <c r="J2635" s="110"/>
      <c r="M2635" s="111"/>
      <c r="P2635" s="2"/>
      <c r="Q2635" s="3"/>
      <c r="R2635" s="113"/>
    </row>
    <row r="2636" spans="6:18" s="104" customFormat="1" x14ac:dyDescent="0.25">
      <c r="F2636" s="109"/>
      <c r="G2636" s="109"/>
      <c r="H2636" s="109"/>
      <c r="I2636" s="110"/>
      <c r="J2636" s="110"/>
      <c r="M2636" s="111"/>
      <c r="P2636" s="2"/>
      <c r="Q2636" s="3"/>
      <c r="R2636" s="113"/>
    </row>
    <row r="2637" spans="6:18" s="104" customFormat="1" x14ac:dyDescent="0.25">
      <c r="F2637" s="109"/>
      <c r="G2637" s="109"/>
      <c r="H2637" s="109"/>
      <c r="I2637" s="110"/>
      <c r="J2637" s="110"/>
      <c r="M2637" s="111"/>
      <c r="P2637" s="2"/>
      <c r="Q2637" s="3"/>
      <c r="R2637" s="113"/>
    </row>
    <row r="2638" spans="6:18" s="104" customFormat="1" x14ac:dyDescent="0.25">
      <c r="F2638" s="109"/>
      <c r="G2638" s="109"/>
      <c r="H2638" s="109"/>
      <c r="I2638" s="110"/>
      <c r="J2638" s="110"/>
      <c r="M2638" s="111"/>
      <c r="P2638" s="2"/>
      <c r="Q2638" s="3"/>
      <c r="R2638" s="113"/>
    </row>
    <row r="2639" spans="6:18" s="104" customFormat="1" x14ac:dyDescent="0.25">
      <c r="F2639" s="109"/>
      <c r="G2639" s="109"/>
      <c r="H2639" s="109"/>
      <c r="I2639" s="110"/>
      <c r="J2639" s="110"/>
      <c r="M2639" s="111"/>
      <c r="P2639" s="2"/>
      <c r="Q2639" s="3"/>
      <c r="R2639" s="113"/>
    </row>
    <row r="2640" spans="6:18" s="104" customFormat="1" x14ac:dyDescent="0.25">
      <c r="F2640" s="109"/>
      <c r="G2640" s="109"/>
      <c r="H2640" s="109"/>
      <c r="I2640" s="110"/>
      <c r="J2640" s="110"/>
      <c r="M2640" s="111"/>
      <c r="P2640" s="2"/>
      <c r="Q2640" s="3"/>
      <c r="R2640" s="113"/>
    </row>
    <row r="2641" spans="6:18" s="104" customFormat="1" x14ac:dyDescent="0.25">
      <c r="F2641" s="109"/>
      <c r="G2641" s="109"/>
      <c r="H2641" s="109"/>
      <c r="I2641" s="110"/>
      <c r="J2641" s="110"/>
      <c r="M2641" s="111"/>
      <c r="P2641" s="2"/>
      <c r="Q2641" s="3"/>
      <c r="R2641" s="113"/>
    </row>
    <row r="2642" spans="6:18" s="104" customFormat="1" x14ac:dyDescent="0.25">
      <c r="F2642" s="109"/>
      <c r="G2642" s="109"/>
      <c r="H2642" s="109"/>
      <c r="I2642" s="110"/>
      <c r="J2642" s="110"/>
      <c r="M2642" s="111"/>
      <c r="P2642" s="2"/>
      <c r="Q2642" s="3"/>
      <c r="R2642" s="113"/>
    </row>
    <row r="2643" spans="6:18" s="104" customFormat="1" x14ac:dyDescent="0.25">
      <c r="F2643" s="109"/>
      <c r="G2643" s="109"/>
      <c r="H2643" s="109"/>
      <c r="I2643" s="110"/>
      <c r="J2643" s="110"/>
      <c r="M2643" s="111"/>
      <c r="P2643" s="2"/>
      <c r="Q2643" s="3"/>
      <c r="R2643" s="113"/>
    </row>
    <row r="2644" spans="6:18" s="104" customFormat="1" x14ac:dyDescent="0.25">
      <c r="F2644" s="109"/>
      <c r="G2644" s="109"/>
      <c r="H2644" s="109"/>
      <c r="I2644" s="110"/>
      <c r="J2644" s="110"/>
      <c r="M2644" s="111"/>
      <c r="P2644" s="2"/>
      <c r="Q2644" s="3"/>
      <c r="R2644" s="113"/>
    </row>
    <row r="2645" spans="6:18" s="104" customFormat="1" x14ac:dyDescent="0.25">
      <c r="F2645" s="109"/>
      <c r="G2645" s="109"/>
      <c r="H2645" s="109"/>
      <c r="I2645" s="110"/>
      <c r="J2645" s="110"/>
      <c r="M2645" s="111"/>
      <c r="P2645" s="2"/>
      <c r="Q2645" s="3"/>
      <c r="R2645" s="113"/>
    </row>
    <row r="2646" spans="6:18" s="104" customFormat="1" x14ac:dyDescent="0.25">
      <c r="F2646" s="109"/>
      <c r="G2646" s="109"/>
      <c r="H2646" s="109"/>
      <c r="I2646" s="110"/>
      <c r="J2646" s="110"/>
      <c r="M2646" s="111"/>
      <c r="P2646" s="2"/>
      <c r="Q2646" s="3"/>
      <c r="R2646" s="113"/>
    </row>
    <row r="2647" spans="6:18" s="104" customFormat="1" x14ac:dyDescent="0.25">
      <c r="F2647" s="109"/>
      <c r="G2647" s="109"/>
      <c r="H2647" s="109"/>
      <c r="I2647" s="110"/>
      <c r="J2647" s="110"/>
      <c r="M2647" s="111"/>
      <c r="P2647" s="2"/>
      <c r="Q2647" s="3"/>
      <c r="R2647" s="113"/>
    </row>
    <row r="2648" spans="6:18" s="104" customFormat="1" x14ac:dyDescent="0.25">
      <c r="F2648" s="109"/>
      <c r="G2648" s="109"/>
      <c r="H2648" s="109"/>
      <c r="I2648" s="110"/>
      <c r="J2648" s="110"/>
      <c r="M2648" s="111"/>
      <c r="P2648" s="2"/>
      <c r="Q2648" s="3"/>
      <c r="R2648" s="113"/>
    </row>
    <row r="2649" spans="6:18" s="104" customFormat="1" x14ac:dyDescent="0.25">
      <c r="F2649" s="109"/>
      <c r="G2649" s="109"/>
      <c r="H2649" s="109"/>
      <c r="I2649" s="110"/>
      <c r="J2649" s="110"/>
      <c r="M2649" s="111"/>
      <c r="P2649" s="2"/>
      <c r="Q2649" s="3"/>
      <c r="R2649" s="113"/>
    </row>
    <row r="2650" spans="6:18" s="104" customFormat="1" x14ac:dyDescent="0.25">
      <c r="F2650" s="109"/>
      <c r="G2650" s="109"/>
      <c r="H2650" s="109"/>
      <c r="I2650" s="110"/>
      <c r="J2650" s="110"/>
      <c r="M2650" s="111"/>
      <c r="P2650" s="2"/>
      <c r="Q2650" s="3"/>
      <c r="R2650" s="113"/>
    </row>
    <row r="2651" spans="6:18" s="104" customFormat="1" x14ac:dyDescent="0.25">
      <c r="F2651" s="109"/>
      <c r="G2651" s="109"/>
      <c r="H2651" s="109"/>
      <c r="I2651" s="110"/>
      <c r="J2651" s="110"/>
      <c r="M2651" s="111"/>
      <c r="P2651" s="2"/>
      <c r="Q2651" s="3"/>
      <c r="R2651" s="113"/>
    </row>
    <row r="2652" spans="6:18" s="104" customFormat="1" x14ac:dyDescent="0.25">
      <c r="F2652" s="109"/>
      <c r="G2652" s="109"/>
      <c r="H2652" s="109"/>
      <c r="I2652" s="110"/>
      <c r="J2652" s="110"/>
      <c r="M2652" s="111"/>
      <c r="P2652" s="2"/>
      <c r="Q2652" s="3"/>
      <c r="R2652" s="113"/>
    </row>
    <row r="2653" spans="6:18" s="104" customFormat="1" x14ac:dyDescent="0.25">
      <c r="F2653" s="109"/>
      <c r="G2653" s="109"/>
      <c r="H2653" s="109"/>
      <c r="I2653" s="110"/>
      <c r="J2653" s="110"/>
      <c r="M2653" s="111"/>
      <c r="P2653" s="2"/>
      <c r="Q2653" s="3"/>
      <c r="R2653" s="113"/>
    </row>
    <row r="2654" spans="6:18" s="104" customFormat="1" x14ac:dyDescent="0.25">
      <c r="F2654" s="109"/>
      <c r="G2654" s="109"/>
      <c r="H2654" s="109"/>
      <c r="I2654" s="110"/>
      <c r="J2654" s="110"/>
      <c r="M2654" s="111"/>
      <c r="P2654" s="2"/>
      <c r="Q2654" s="3"/>
      <c r="R2654" s="113"/>
    </row>
    <row r="2655" spans="6:18" s="104" customFormat="1" x14ac:dyDescent="0.25">
      <c r="F2655" s="109"/>
      <c r="G2655" s="109"/>
      <c r="H2655" s="109"/>
      <c r="I2655" s="110"/>
      <c r="J2655" s="110"/>
      <c r="M2655" s="111"/>
      <c r="P2655" s="2"/>
      <c r="Q2655" s="3"/>
      <c r="R2655" s="113"/>
    </row>
    <row r="2656" spans="6:18" s="104" customFormat="1" x14ac:dyDescent="0.25">
      <c r="F2656" s="109"/>
      <c r="G2656" s="109"/>
      <c r="H2656" s="109"/>
      <c r="I2656" s="110"/>
      <c r="J2656" s="110"/>
      <c r="M2656" s="111"/>
      <c r="P2656" s="2"/>
      <c r="Q2656" s="3"/>
      <c r="R2656" s="113"/>
    </row>
    <row r="2657" spans="6:18" s="104" customFormat="1" x14ac:dyDescent="0.25">
      <c r="F2657" s="109"/>
      <c r="G2657" s="109"/>
      <c r="H2657" s="109"/>
      <c r="I2657" s="110"/>
      <c r="J2657" s="110"/>
      <c r="M2657" s="111"/>
      <c r="P2657" s="2"/>
      <c r="Q2657" s="3"/>
      <c r="R2657" s="113"/>
    </row>
    <row r="2658" spans="6:18" s="104" customFormat="1" x14ac:dyDescent="0.25">
      <c r="F2658" s="109"/>
      <c r="G2658" s="109"/>
      <c r="H2658" s="109"/>
      <c r="I2658" s="110"/>
      <c r="J2658" s="110"/>
      <c r="M2658" s="111"/>
      <c r="P2658" s="2"/>
      <c r="Q2658" s="3"/>
      <c r="R2658" s="113"/>
    </row>
    <row r="2659" spans="6:18" s="104" customFormat="1" x14ac:dyDescent="0.25">
      <c r="F2659" s="109"/>
      <c r="G2659" s="109"/>
      <c r="H2659" s="109"/>
      <c r="I2659" s="110"/>
      <c r="J2659" s="110"/>
      <c r="M2659" s="111"/>
      <c r="P2659" s="2"/>
      <c r="Q2659" s="3"/>
      <c r="R2659" s="113"/>
    </row>
    <row r="2660" spans="6:18" s="104" customFormat="1" x14ac:dyDescent="0.25">
      <c r="F2660" s="109"/>
      <c r="G2660" s="109"/>
      <c r="H2660" s="109"/>
      <c r="I2660" s="110"/>
      <c r="J2660" s="110"/>
      <c r="M2660" s="111"/>
      <c r="P2660" s="2"/>
      <c r="Q2660" s="3"/>
      <c r="R2660" s="113"/>
    </row>
    <row r="2661" spans="6:18" s="104" customFormat="1" x14ac:dyDescent="0.25">
      <c r="F2661" s="109"/>
      <c r="G2661" s="109"/>
      <c r="H2661" s="109"/>
      <c r="I2661" s="110"/>
      <c r="J2661" s="110"/>
      <c r="M2661" s="111"/>
      <c r="P2661" s="2"/>
      <c r="Q2661" s="3"/>
      <c r="R2661" s="113"/>
    </row>
    <row r="2662" spans="6:18" s="104" customFormat="1" x14ac:dyDescent="0.25">
      <c r="F2662" s="109"/>
      <c r="G2662" s="109"/>
      <c r="H2662" s="109"/>
      <c r="I2662" s="110"/>
      <c r="J2662" s="110"/>
      <c r="M2662" s="111"/>
      <c r="P2662" s="2"/>
      <c r="Q2662" s="3"/>
      <c r="R2662" s="113"/>
    </row>
    <row r="2663" spans="6:18" s="104" customFormat="1" x14ac:dyDescent="0.25">
      <c r="F2663" s="109"/>
      <c r="G2663" s="109"/>
      <c r="H2663" s="109"/>
      <c r="I2663" s="110"/>
      <c r="J2663" s="110"/>
      <c r="M2663" s="111"/>
      <c r="P2663" s="2"/>
      <c r="Q2663" s="3"/>
      <c r="R2663" s="113"/>
    </row>
    <row r="2664" spans="6:18" s="104" customFormat="1" x14ac:dyDescent="0.25">
      <c r="F2664" s="109"/>
      <c r="G2664" s="109"/>
      <c r="H2664" s="109"/>
      <c r="I2664" s="110"/>
      <c r="J2664" s="110"/>
      <c r="M2664" s="111"/>
      <c r="P2664" s="2"/>
      <c r="Q2664" s="3"/>
      <c r="R2664" s="113"/>
    </row>
    <row r="2665" spans="6:18" s="104" customFormat="1" x14ac:dyDescent="0.25">
      <c r="F2665" s="109"/>
      <c r="G2665" s="109"/>
      <c r="H2665" s="109"/>
      <c r="I2665" s="110"/>
      <c r="J2665" s="110"/>
      <c r="M2665" s="111"/>
      <c r="P2665" s="2"/>
      <c r="Q2665" s="3"/>
      <c r="R2665" s="113"/>
    </row>
    <row r="2666" spans="6:18" s="104" customFormat="1" x14ac:dyDescent="0.25">
      <c r="F2666" s="109"/>
      <c r="G2666" s="109"/>
      <c r="H2666" s="109"/>
      <c r="I2666" s="110"/>
      <c r="J2666" s="110"/>
      <c r="M2666" s="111"/>
      <c r="P2666" s="2"/>
      <c r="Q2666" s="3"/>
      <c r="R2666" s="113"/>
    </row>
    <row r="2667" spans="6:18" s="104" customFormat="1" x14ac:dyDescent="0.25">
      <c r="F2667" s="109"/>
      <c r="G2667" s="109"/>
      <c r="H2667" s="109"/>
      <c r="I2667" s="110"/>
      <c r="J2667" s="110"/>
      <c r="M2667" s="111"/>
      <c r="P2667" s="2"/>
      <c r="Q2667" s="3"/>
      <c r="R2667" s="113"/>
    </row>
    <row r="2668" spans="6:18" s="104" customFormat="1" x14ac:dyDescent="0.25">
      <c r="F2668" s="109"/>
      <c r="G2668" s="109"/>
      <c r="H2668" s="109"/>
      <c r="I2668" s="110"/>
      <c r="J2668" s="110"/>
      <c r="M2668" s="111"/>
      <c r="P2668" s="2"/>
      <c r="Q2668" s="3"/>
      <c r="R2668" s="113"/>
    </row>
    <row r="2669" spans="6:18" s="104" customFormat="1" x14ac:dyDescent="0.25">
      <c r="F2669" s="109"/>
      <c r="G2669" s="109"/>
      <c r="H2669" s="109"/>
      <c r="I2669" s="110"/>
      <c r="J2669" s="110"/>
      <c r="M2669" s="111"/>
      <c r="P2669" s="2"/>
      <c r="Q2669" s="3"/>
      <c r="R2669" s="113"/>
    </row>
    <row r="2670" spans="6:18" s="104" customFormat="1" x14ac:dyDescent="0.25">
      <c r="F2670" s="109"/>
      <c r="G2670" s="109"/>
      <c r="H2670" s="109"/>
      <c r="I2670" s="110"/>
      <c r="J2670" s="110"/>
      <c r="M2670" s="111"/>
      <c r="P2670" s="2"/>
      <c r="Q2670" s="3"/>
      <c r="R2670" s="113"/>
    </row>
    <row r="2671" spans="6:18" s="104" customFormat="1" x14ac:dyDescent="0.25">
      <c r="F2671" s="109"/>
      <c r="G2671" s="109"/>
      <c r="H2671" s="109"/>
      <c r="I2671" s="110"/>
      <c r="J2671" s="110"/>
      <c r="M2671" s="111"/>
      <c r="P2671" s="2"/>
      <c r="Q2671" s="3"/>
      <c r="R2671" s="113"/>
    </row>
    <row r="2672" spans="6:18" s="104" customFormat="1" x14ac:dyDescent="0.25">
      <c r="F2672" s="109"/>
      <c r="G2672" s="109"/>
      <c r="H2672" s="109"/>
      <c r="I2672" s="110"/>
      <c r="J2672" s="110"/>
      <c r="M2672" s="111"/>
      <c r="P2672" s="2"/>
      <c r="Q2672" s="3"/>
      <c r="R2672" s="113"/>
    </row>
    <row r="2673" spans="6:18" s="104" customFormat="1" x14ac:dyDescent="0.25">
      <c r="F2673" s="109"/>
      <c r="G2673" s="109"/>
      <c r="H2673" s="109"/>
      <c r="I2673" s="110"/>
      <c r="J2673" s="110"/>
      <c r="M2673" s="111"/>
      <c r="P2673" s="2"/>
      <c r="Q2673" s="3"/>
      <c r="R2673" s="113"/>
    </row>
    <row r="2674" spans="6:18" s="104" customFormat="1" x14ac:dyDescent="0.25">
      <c r="F2674" s="109"/>
      <c r="G2674" s="109"/>
      <c r="H2674" s="109"/>
      <c r="I2674" s="110"/>
      <c r="J2674" s="110"/>
      <c r="M2674" s="111"/>
      <c r="P2674" s="2"/>
      <c r="Q2674" s="3"/>
      <c r="R2674" s="113"/>
    </row>
    <row r="2675" spans="6:18" s="104" customFormat="1" x14ac:dyDescent="0.25">
      <c r="F2675" s="109"/>
      <c r="G2675" s="109"/>
      <c r="H2675" s="109"/>
      <c r="I2675" s="110"/>
      <c r="J2675" s="110"/>
      <c r="M2675" s="111"/>
      <c r="P2675" s="2"/>
      <c r="Q2675" s="3"/>
      <c r="R2675" s="113"/>
    </row>
    <row r="2676" spans="6:18" s="104" customFormat="1" x14ac:dyDescent="0.25">
      <c r="F2676" s="109"/>
      <c r="G2676" s="109"/>
      <c r="H2676" s="109"/>
      <c r="I2676" s="110"/>
      <c r="J2676" s="110"/>
      <c r="M2676" s="111"/>
      <c r="P2676" s="2"/>
      <c r="Q2676" s="3"/>
      <c r="R2676" s="113"/>
    </row>
    <row r="2677" spans="6:18" s="104" customFormat="1" x14ac:dyDescent="0.25">
      <c r="F2677" s="109"/>
      <c r="G2677" s="109"/>
      <c r="H2677" s="109"/>
      <c r="I2677" s="110"/>
      <c r="J2677" s="110"/>
      <c r="M2677" s="111"/>
      <c r="P2677" s="2"/>
      <c r="Q2677" s="3"/>
      <c r="R2677" s="113"/>
    </row>
    <row r="2678" spans="6:18" s="104" customFormat="1" x14ac:dyDescent="0.25">
      <c r="F2678" s="109"/>
      <c r="G2678" s="109"/>
      <c r="H2678" s="109"/>
      <c r="I2678" s="110"/>
      <c r="J2678" s="110"/>
      <c r="M2678" s="111"/>
      <c r="P2678" s="2"/>
      <c r="Q2678" s="3"/>
      <c r="R2678" s="113"/>
    </row>
    <row r="2679" spans="6:18" s="104" customFormat="1" x14ac:dyDescent="0.25">
      <c r="F2679" s="109"/>
      <c r="G2679" s="109"/>
      <c r="H2679" s="109"/>
      <c r="I2679" s="110"/>
      <c r="J2679" s="110"/>
      <c r="M2679" s="111"/>
      <c r="P2679" s="2"/>
      <c r="Q2679" s="3"/>
      <c r="R2679" s="113"/>
    </row>
    <row r="2680" spans="6:18" s="104" customFormat="1" x14ac:dyDescent="0.25">
      <c r="F2680" s="109"/>
      <c r="G2680" s="109"/>
      <c r="H2680" s="109"/>
      <c r="I2680" s="110"/>
      <c r="J2680" s="110"/>
      <c r="M2680" s="111"/>
      <c r="P2680" s="2"/>
      <c r="Q2680" s="3"/>
      <c r="R2680" s="113"/>
    </row>
    <row r="2681" spans="6:18" s="104" customFormat="1" x14ac:dyDescent="0.25">
      <c r="F2681" s="109"/>
      <c r="G2681" s="109"/>
      <c r="H2681" s="109"/>
      <c r="I2681" s="110"/>
      <c r="J2681" s="110"/>
      <c r="M2681" s="111"/>
      <c r="P2681" s="2"/>
      <c r="Q2681" s="3"/>
      <c r="R2681" s="113"/>
    </row>
    <row r="2682" spans="6:18" s="104" customFormat="1" x14ac:dyDescent="0.25">
      <c r="F2682" s="109"/>
      <c r="G2682" s="109"/>
      <c r="H2682" s="109"/>
      <c r="I2682" s="110"/>
      <c r="J2682" s="110"/>
      <c r="M2682" s="111"/>
      <c r="P2682" s="2"/>
      <c r="Q2682" s="3"/>
      <c r="R2682" s="113"/>
    </row>
    <row r="2683" spans="6:18" s="104" customFormat="1" x14ac:dyDescent="0.25">
      <c r="F2683" s="109"/>
      <c r="G2683" s="109"/>
      <c r="H2683" s="109"/>
      <c r="I2683" s="110"/>
      <c r="J2683" s="110"/>
      <c r="M2683" s="111"/>
      <c r="P2683" s="2"/>
      <c r="Q2683" s="3"/>
      <c r="R2683" s="113"/>
    </row>
    <row r="2684" spans="6:18" s="104" customFormat="1" x14ac:dyDescent="0.25">
      <c r="F2684" s="109"/>
      <c r="G2684" s="109"/>
      <c r="H2684" s="109"/>
      <c r="I2684" s="110"/>
      <c r="J2684" s="110"/>
      <c r="M2684" s="111"/>
      <c r="P2684" s="2"/>
      <c r="Q2684" s="3"/>
      <c r="R2684" s="113"/>
    </row>
    <row r="2685" spans="6:18" s="104" customFormat="1" x14ac:dyDescent="0.25">
      <c r="F2685" s="109"/>
      <c r="G2685" s="109"/>
      <c r="H2685" s="109"/>
      <c r="I2685" s="110"/>
      <c r="J2685" s="110"/>
      <c r="M2685" s="111"/>
      <c r="P2685" s="2"/>
      <c r="Q2685" s="3"/>
      <c r="R2685" s="113"/>
    </row>
    <row r="2686" spans="6:18" s="104" customFormat="1" x14ac:dyDescent="0.25">
      <c r="F2686" s="109"/>
      <c r="G2686" s="109"/>
      <c r="H2686" s="109"/>
      <c r="I2686" s="110"/>
      <c r="J2686" s="110"/>
      <c r="M2686" s="111"/>
      <c r="P2686" s="2"/>
      <c r="Q2686" s="3"/>
      <c r="R2686" s="113"/>
    </row>
    <row r="2687" spans="6:18" s="104" customFormat="1" x14ac:dyDescent="0.25">
      <c r="F2687" s="109"/>
      <c r="G2687" s="109"/>
      <c r="H2687" s="109"/>
      <c r="I2687" s="110"/>
      <c r="J2687" s="110"/>
      <c r="M2687" s="111"/>
      <c r="P2687" s="2"/>
      <c r="Q2687" s="3"/>
      <c r="R2687" s="113"/>
    </row>
    <row r="2688" spans="6:18" s="104" customFormat="1" x14ac:dyDescent="0.25">
      <c r="F2688" s="109"/>
      <c r="G2688" s="109"/>
      <c r="H2688" s="109"/>
      <c r="I2688" s="110"/>
      <c r="J2688" s="110"/>
      <c r="M2688" s="111"/>
      <c r="P2688" s="2"/>
      <c r="Q2688" s="3"/>
      <c r="R2688" s="113"/>
    </row>
    <row r="2689" spans="6:18" s="104" customFormat="1" x14ac:dyDescent="0.25">
      <c r="F2689" s="109"/>
      <c r="G2689" s="109"/>
      <c r="H2689" s="109"/>
      <c r="I2689" s="110"/>
      <c r="J2689" s="110"/>
      <c r="M2689" s="111"/>
      <c r="P2689" s="2"/>
      <c r="Q2689" s="3"/>
      <c r="R2689" s="113"/>
    </row>
    <row r="2690" spans="6:18" s="104" customFormat="1" x14ac:dyDescent="0.25">
      <c r="F2690" s="109"/>
      <c r="G2690" s="109"/>
      <c r="H2690" s="109"/>
      <c r="I2690" s="110"/>
      <c r="J2690" s="110"/>
      <c r="M2690" s="111"/>
      <c r="P2690" s="2"/>
      <c r="Q2690" s="3"/>
      <c r="R2690" s="113"/>
    </row>
    <row r="2691" spans="6:18" s="104" customFormat="1" x14ac:dyDescent="0.25">
      <c r="F2691" s="109"/>
      <c r="G2691" s="109"/>
      <c r="H2691" s="109"/>
      <c r="I2691" s="110"/>
      <c r="J2691" s="110"/>
      <c r="M2691" s="111"/>
      <c r="P2691" s="2"/>
      <c r="Q2691" s="3"/>
      <c r="R2691" s="113"/>
    </row>
    <row r="2692" spans="6:18" s="104" customFormat="1" x14ac:dyDescent="0.25">
      <c r="F2692" s="109"/>
      <c r="G2692" s="109"/>
      <c r="H2692" s="109"/>
      <c r="I2692" s="110"/>
      <c r="J2692" s="110"/>
      <c r="M2692" s="111"/>
      <c r="P2692" s="2"/>
      <c r="Q2692" s="3"/>
      <c r="R2692" s="113"/>
    </row>
    <row r="2693" spans="6:18" s="104" customFormat="1" x14ac:dyDescent="0.25">
      <c r="F2693" s="109"/>
      <c r="G2693" s="109"/>
      <c r="H2693" s="109"/>
      <c r="I2693" s="110"/>
      <c r="J2693" s="110"/>
      <c r="M2693" s="111"/>
      <c r="P2693" s="2"/>
      <c r="Q2693" s="3"/>
      <c r="R2693" s="113"/>
    </row>
    <row r="2694" spans="6:18" s="104" customFormat="1" x14ac:dyDescent="0.25">
      <c r="F2694" s="109"/>
      <c r="G2694" s="109"/>
      <c r="H2694" s="109"/>
      <c r="I2694" s="110"/>
      <c r="J2694" s="110"/>
      <c r="M2694" s="111"/>
      <c r="P2694" s="2"/>
      <c r="Q2694" s="3"/>
      <c r="R2694" s="113"/>
    </row>
    <row r="2695" spans="6:18" s="104" customFormat="1" x14ac:dyDescent="0.25">
      <c r="F2695" s="109"/>
      <c r="G2695" s="109"/>
      <c r="H2695" s="109"/>
      <c r="I2695" s="110"/>
      <c r="J2695" s="110"/>
      <c r="M2695" s="111"/>
      <c r="P2695" s="2"/>
      <c r="Q2695" s="3"/>
      <c r="R2695" s="113"/>
    </row>
    <row r="2696" spans="6:18" s="104" customFormat="1" x14ac:dyDescent="0.25">
      <c r="F2696" s="109"/>
      <c r="G2696" s="109"/>
      <c r="H2696" s="109"/>
      <c r="I2696" s="110"/>
      <c r="J2696" s="110"/>
      <c r="M2696" s="111"/>
      <c r="P2696" s="2"/>
      <c r="Q2696" s="3"/>
      <c r="R2696" s="113"/>
    </row>
    <row r="2697" spans="6:18" s="104" customFormat="1" x14ac:dyDescent="0.25">
      <c r="F2697" s="109"/>
      <c r="G2697" s="109"/>
      <c r="H2697" s="109"/>
      <c r="I2697" s="110"/>
      <c r="J2697" s="110"/>
      <c r="M2697" s="111"/>
      <c r="P2697" s="2"/>
      <c r="Q2697" s="3"/>
      <c r="R2697" s="113"/>
    </row>
    <row r="2698" spans="6:18" s="104" customFormat="1" x14ac:dyDescent="0.25">
      <c r="F2698" s="109"/>
      <c r="G2698" s="109"/>
      <c r="H2698" s="109"/>
      <c r="I2698" s="110"/>
      <c r="J2698" s="110"/>
      <c r="M2698" s="111"/>
      <c r="P2698" s="2"/>
      <c r="Q2698" s="3"/>
      <c r="R2698" s="113"/>
    </row>
    <row r="2699" spans="6:18" s="104" customFormat="1" x14ac:dyDescent="0.25">
      <c r="F2699" s="109"/>
      <c r="G2699" s="109"/>
      <c r="H2699" s="109"/>
      <c r="I2699" s="110"/>
      <c r="J2699" s="110"/>
      <c r="M2699" s="111"/>
      <c r="P2699" s="2"/>
      <c r="Q2699" s="3"/>
      <c r="R2699" s="113"/>
    </row>
    <row r="2700" spans="6:18" s="104" customFormat="1" x14ac:dyDescent="0.25">
      <c r="F2700" s="109"/>
      <c r="G2700" s="109"/>
      <c r="H2700" s="109"/>
      <c r="I2700" s="110"/>
      <c r="J2700" s="110"/>
      <c r="M2700" s="111"/>
      <c r="P2700" s="2"/>
      <c r="Q2700" s="3"/>
      <c r="R2700" s="113"/>
    </row>
    <row r="2701" spans="6:18" s="104" customFormat="1" x14ac:dyDescent="0.25">
      <c r="F2701" s="109"/>
      <c r="G2701" s="109"/>
      <c r="H2701" s="109"/>
      <c r="I2701" s="110"/>
      <c r="J2701" s="110"/>
      <c r="M2701" s="111"/>
      <c r="P2701" s="2"/>
      <c r="Q2701" s="3"/>
      <c r="R2701" s="113"/>
    </row>
    <row r="2702" spans="6:18" s="104" customFormat="1" x14ac:dyDescent="0.25">
      <c r="F2702" s="109"/>
      <c r="G2702" s="109"/>
      <c r="H2702" s="109"/>
      <c r="I2702" s="110"/>
      <c r="J2702" s="110"/>
      <c r="M2702" s="111"/>
      <c r="P2702" s="2"/>
      <c r="Q2702" s="3"/>
      <c r="R2702" s="113"/>
    </row>
    <row r="2703" spans="6:18" s="104" customFormat="1" x14ac:dyDescent="0.25">
      <c r="F2703" s="109"/>
      <c r="G2703" s="109"/>
      <c r="H2703" s="109"/>
      <c r="I2703" s="110"/>
      <c r="J2703" s="110"/>
      <c r="M2703" s="111"/>
      <c r="P2703" s="2"/>
      <c r="Q2703" s="3"/>
      <c r="R2703" s="113"/>
    </row>
    <row r="2704" spans="6:18" s="104" customFormat="1" x14ac:dyDescent="0.25">
      <c r="F2704" s="109"/>
      <c r="G2704" s="109"/>
      <c r="H2704" s="109"/>
      <c r="I2704" s="110"/>
      <c r="J2704" s="110"/>
      <c r="M2704" s="111"/>
      <c r="P2704" s="2"/>
      <c r="Q2704" s="3"/>
      <c r="R2704" s="113"/>
    </row>
    <row r="2705" spans="6:18" s="104" customFormat="1" x14ac:dyDescent="0.25">
      <c r="F2705" s="109"/>
      <c r="G2705" s="109"/>
      <c r="H2705" s="109"/>
      <c r="I2705" s="110"/>
      <c r="J2705" s="110"/>
      <c r="M2705" s="111"/>
      <c r="P2705" s="2"/>
      <c r="Q2705" s="3"/>
      <c r="R2705" s="113"/>
    </row>
    <row r="2706" spans="6:18" s="104" customFormat="1" x14ac:dyDescent="0.25">
      <c r="F2706" s="109"/>
      <c r="G2706" s="109"/>
      <c r="H2706" s="109"/>
      <c r="I2706" s="110"/>
      <c r="J2706" s="110"/>
      <c r="M2706" s="111"/>
      <c r="P2706" s="2"/>
      <c r="Q2706" s="3"/>
      <c r="R2706" s="113"/>
    </row>
    <row r="2707" spans="6:18" s="104" customFormat="1" x14ac:dyDescent="0.25">
      <c r="F2707" s="109"/>
      <c r="G2707" s="109"/>
      <c r="H2707" s="109"/>
      <c r="I2707" s="110"/>
      <c r="J2707" s="110"/>
      <c r="M2707" s="111"/>
      <c r="P2707" s="2"/>
      <c r="Q2707" s="3"/>
      <c r="R2707" s="113"/>
    </row>
    <row r="2708" spans="6:18" s="104" customFormat="1" x14ac:dyDescent="0.25">
      <c r="F2708" s="109"/>
      <c r="G2708" s="109"/>
      <c r="H2708" s="109"/>
      <c r="I2708" s="110"/>
      <c r="J2708" s="110"/>
      <c r="M2708" s="111"/>
      <c r="P2708" s="2"/>
      <c r="Q2708" s="3"/>
      <c r="R2708" s="113"/>
    </row>
    <row r="2709" spans="6:18" s="104" customFormat="1" x14ac:dyDescent="0.25">
      <c r="F2709" s="109"/>
      <c r="G2709" s="109"/>
      <c r="H2709" s="109"/>
      <c r="I2709" s="110"/>
      <c r="J2709" s="110"/>
      <c r="M2709" s="111"/>
      <c r="P2709" s="2"/>
      <c r="Q2709" s="3"/>
      <c r="R2709" s="113"/>
    </row>
    <row r="2710" spans="6:18" s="104" customFormat="1" x14ac:dyDescent="0.25">
      <c r="F2710" s="109"/>
      <c r="G2710" s="109"/>
      <c r="H2710" s="109"/>
      <c r="I2710" s="110"/>
      <c r="J2710" s="110"/>
      <c r="M2710" s="111"/>
      <c r="P2710" s="2"/>
      <c r="Q2710" s="3"/>
      <c r="R2710" s="113"/>
    </row>
    <row r="2711" spans="6:18" s="104" customFormat="1" x14ac:dyDescent="0.25">
      <c r="F2711" s="109"/>
      <c r="G2711" s="109"/>
      <c r="H2711" s="109"/>
      <c r="I2711" s="110"/>
      <c r="J2711" s="110"/>
      <c r="M2711" s="111"/>
      <c r="P2711" s="2"/>
      <c r="Q2711" s="3"/>
      <c r="R2711" s="113"/>
    </row>
    <row r="2712" spans="6:18" s="104" customFormat="1" x14ac:dyDescent="0.25">
      <c r="F2712" s="109"/>
      <c r="G2712" s="109"/>
      <c r="H2712" s="109"/>
      <c r="I2712" s="110"/>
      <c r="J2712" s="110"/>
      <c r="M2712" s="111"/>
      <c r="P2712" s="2"/>
      <c r="Q2712" s="3"/>
      <c r="R2712" s="113"/>
    </row>
    <row r="2713" spans="6:18" s="104" customFormat="1" x14ac:dyDescent="0.25">
      <c r="F2713" s="109"/>
      <c r="G2713" s="109"/>
      <c r="H2713" s="109"/>
      <c r="I2713" s="110"/>
      <c r="J2713" s="110"/>
      <c r="M2713" s="111"/>
      <c r="P2713" s="2"/>
      <c r="Q2713" s="3"/>
      <c r="R2713" s="113"/>
    </row>
    <row r="2714" spans="6:18" s="104" customFormat="1" x14ac:dyDescent="0.25">
      <c r="F2714" s="109"/>
      <c r="G2714" s="109"/>
      <c r="H2714" s="109"/>
      <c r="I2714" s="110"/>
      <c r="J2714" s="110"/>
      <c r="M2714" s="111"/>
      <c r="P2714" s="2"/>
      <c r="Q2714" s="3"/>
      <c r="R2714" s="113"/>
    </row>
    <row r="2715" spans="6:18" s="104" customFormat="1" x14ac:dyDescent="0.25">
      <c r="F2715" s="109"/>
      <c r="G2715" s="109"/>
      <c r="H2715" s="109"/>
      <c r="I2715" s="110"/>
      <c r="J2715" s="110"/>
      <c r="M2715" s="111"/>
      <c r="P2715" s="2"/>
      <c r="Q2715" s="3"/>
      <c r="R2715" s="113"/>
    </row>
    <row r="2716" spans="6:18" s="104" customFormat="1" x14ac:dyDescent="0.25">
      <c r="F2716" s="109"/>
      <c r="G2716" s="109"/>
      <c r="H2716" s="109"/>
      <c r="I2716" s="110"/>
      <c r="J2716" s="110"/>
      <c r="M2716" s="111"/>
      <c r="P2716" s="2"/>
      <c r="Q2716" s="3"/>
      <c r="R2716" s="113"/>
    </row>
    <row r="2717" spans="6:18" s="104" customFormat="1" x14ac:dyDescent="0.25">
      <c r="F2717" s="109"/>
      <c r="G2717" s="109"/>
      <c r="H2717" s="109"/>
      <c r="I2717" s="110"/>
      <c r="J2717" s="110"/>
      <c r="M2717" s="111"/>
      <c r="P2717" s="2"/>
      <c r="Q2717" s="3"/>
      <c r="R2717" s="113"/>
    </row>
    <row r="2718" spans="6:18" s="104" customFormat="1" x14ac:dyDescent="0.25">
      <c r="F2718" s="109"/>
      <c r="G2718" s="109"/>
      <c r="H2718" s="109"/>
      <c r="I2718" s="110"/>
      <c r="J2718" s="110"/>
      <c r="M2718" s="111"/>
      <c r="P2718" s="2"/>
      <c r="Q2718" s="3"/>
      <c r="R2718" s="113"/>
    </row>
    <row r="2719" spans="6:18" s="104" customFormat="1" x14ac:dyDescent="0.25">
      <c r="F2719" s="109"/>
      <c r="G2719" s="109"/>
      <c r="H2719" s="109"/>
      <c r="I2719" s="110"/>
      <c r="J2719" s="110"/>
      <c r="M2719" s="111"/>
      <c r="P2719" s="2"/>
      <c r="Q2719" s="3"/>
      <c r="R2719" s="113"/>
    </row>
    <row r="2720" spans="6:18" s="104" customFormat="1" x14ac:dyDescent="0.25">
      <c r="F2720" s="109"/>
      <c r="G2720" s="109"/>
      <c r="H2720" s="109"/>
      <c r="I2720" s="110"/>
      <c r="J2720" s="110"/>
      <c r="M2720" s="111"/>
      <c r="P2720" s="2"/>
      <c r="Q2720" s="3"/>
      <c r="R2720" s="113"/>
    </row>
    <row r="2721" spans="6:18" s="104" customFormat="1" x14ac:dyDescent="0.25">
      <c r="F2721" s="109"/>
      <c r="G2721" s="109"/>
      <c r="H2721" s="109"/>
      <c r="I2721" s="110"/>
      <c r="J2721" s="110"/>
      <c r="M2721" s="111"/>
      <c r="P2721" s="2"/>
      <c r="Q2721" s="3"/>
      <c r="R2721" s="113"/>
    </row>
    <row r="2722" spans="6:18" s="104" customFormat="1" x14ac:dyDescent="0.25">
      <c r="F2722" s="109"/>
      <c r="G2722" s="109"/>
      <c r="H2722" s="109"/>
      <c r="I2722" s="110"/>
      <c r="J2722" s="110"/>
      <c r="M2722" s="111"/>
      <c r="P2722" s="2"/>
      <c r="Q2722" s="3"/>
      <c r="R2722" s="113"/>
    </row>
    <row r="2723" spans="6:18" s="104" customFormat="1" x14ac:dyDescent="0.25">
      <c r="F2723" s="109"/>
      <c r="G2723" s="109"/>
      <c r="H2723" s="109"/>
      <c r="I2723" s="110"/>
      <c r="J2723" s="110"/>
      <c r="M2723" s="111"/>
      <c r="P2723" s="2"/>
      <c r="Q2723" s="3"/>
      <c r="R2723" s="113"/>
    </row>
    <row r="2724" spans="6:18" s="104" customFormat="1" x14ac:dyDescent="0.25">
      <c r="F2724" s="109"/>
      <c r="G2724" s="109"/>
      <c r="H2724" s="109"/>
      <c r="I2724" s="110"/>
      <c r="J2724" s="110"/>
      <c r="M2724" s="111"/>
      <c r="P2724" s="2"/>
      <c r="Q2724" s="3"/>
      <c r="R2724" s="113"/>
    </row>
    <row r="2725" spans="6:18" s="104" customFormat="1" x14ac:dyDescent="0.25">
      <c r="F2725" s="109"/>
      <c r="G2725" s="109"/>
      <c r="H2725" s="109"/>
      <c r="I2725" s="110"/>
      <c r="J2725" s="110"/>
      <c r="M2725" s="111"/>
      <c r="P2725" s="2"/>
      <c r="Q2725" s="3"/>
      <c r="R2725" s="113"/>
    </row>
    <row r="2726" spans="6:18" s="104" customFormat="1" x14ac:dyDescent="0.25">
      <c r="F2726" s="109"/>
      <c r="G2726" s="109"/>
      <c r="H2726" s="109"/>
      <c r="I2726" s="110"/>
      <c r="J2726" s="110"/>
      <c r="M2726" s="111"/>
      <c r="P2726" s="2"/>
      <c r="Q2726" s="3"/>
      <c r="R2726" s="113"/>
    </row>
    <row r="2727" spans="6:18" s="104" customFormat="1" x14ac:dyDescent="0.25">
      <c r="F2727" s="109"/>
      <c r="G2727" s="109"/>
      <c r="H2727" s="109"/>
      <c r="I2727" s="110"/>
      <c r="J2727" s="110"/>
      <c r="M2727" s="111"/>
      <c r="P2727" s="2"/>
      <c r="Q2727" s="3"/>
      <c r="R2727" s="113"/>
    </row>
    <row r="2728" spans="6:18" s="104" customFormat="1" x14ac:dyDescent="0.25">
      <c r="F2728" s="109"/>
      <c r="G2728" s="109"/>
      <c r="H2728" s="109"/>
      <c r="I2728" s="110"/>
      <c r="J2728" s="110"/>
      <c r="M2728" s="111"/>
      <c r="P2728" s="2"/>
      <c r="Q2728" s="3"/>
      <c r="R2728" s="113"/>
    </row>
    <row r="2729" spans="6:18" s="104" customFormat="1" x14ac:dyDescent="0.25">
      <c r="F2729" s="109"/>
      <c r="G2729" s="109"/>
      <c r="H2729" s="109"/>
      <c r="I2729" s="110"/>
      <c r="J2729" s="110"/>
      <c r="M2729" s="111"/>
      <c r="P2729" s="2"/>
      <c r="Q2729" s="3"/>
      <c r="R2729" s="113"/>
    </row>
    <row r="2730" spans="6:18" s="104" customFormat="1" x14ac:dyDescent="0.25">
      <c r="F2730" s="109"/>
      <c r="G2730" s="109"/>
      <c r="H2730" s="109"/>
      <c r="I2730" s="110"/>
      <c r="J2730" s="110"/>
      <c r="M2730" s="111"/>
      <c r="P2730" s="2"/>
      <c r="Q2730" s="3"/>
      <c r="R2730" s="113"/>
    </row>
    <row r="2731" spans="6:18" s="104" customFormat="1" x14ac:dyDescent="0.25">
      <c r="F2731" s="109"/>
      <c r="G2731" s="109"/>
      <c r="H2731" s="109"/>
      <c r="I2731" s="110"/>
      <c r="J2731" s="110"/>
      <c r="M2731" s="111"/>
      <c r="P2731" s="2"/>
      <c r="Q2731" s="3"/>
      <c r="R2731" s="113"/>
    </row>
    <row r="2732" spans="6:18" s="104" customFormat="1" x14ac:dyDescent="0.25">
      <c r="F2732" s="109"/>
      <c r="G2732" s="109"/>
      <c r="H2732" s="109"/>
      <c r="I2732" s="110"/>
      <c r="J2732" s="110"/>
      <c r="M2732" s="111"/>
      <c r="P2732" s="2"/>
      <c r="Q2732" s="3"/>
      <c r="R2732" s="113"/>
    </row>
    <row r="2733" spans="6:18" s="104" customFormat="1" x14ac:dyDescent="0.25">
      <c r="F2733" s="109"/>
      <c r="G2733" s="109"/>
      <c r="H2733" s="109"/>
      <c r="I2733" s="110"/>
      <c r="J2733" s="110"/>
      <c r="M2733" s="111"/>
      <c r="P2733" s="2"/>
      <c r="Q2733" s="3"/>
      <c r="R2733" s="113"/>
    </row>
    <row r="2734" spans="6:18" s="104" customFormat="1" x14ac:dyDescent="0.25">
      <c r="F2734" s="109"/>
      <c r="G2734" s="109"/>
      <c r="H2734" s="109"/>
      <c r="I2734" s="110"/>
      <c r="J2734" s="110"/>
      <c r="M2734" s="111"/>
      <c r="P2734" s="2"/>
      <c r="Q2734" s="3"/>
      <c r="R2734" s="113"/>
    </row>
    <row r="2735" spans="6:18" s="104" customFormat="1" x14ac:dyDescent="0.25">
      <c r="F2735" s="109"/>
      <c r="G2735" s="109"/>
      <c r="H2735" s="109"/>
      <c r="I2735" s="110"/>
      <c r="J2735" s="110"/>
      <c r="M2735" s="111"/>
      <c r="P2735" s="2"/>
      <c r="Q2735" s="3"/>
      <c r="R2735" s="113"/>
    </row>
    <row r="2736" spans="6:18" s="104" customFormat="1" x14ac:dyDescent="0.25">
      <c r="F2736" s="109"/>
      <c r="G2736" s="109"/>
      <c r="H2736" s="109"/>
      <c r="I2736" s="110"/>
      <c r="J2736" s="110"/>
      <c r="M2736" s="111"/>
      <c r="P2736" s="2"/>
      <c r="Q2736" s="3"/>
      <c r="R2736" s="113"/>
    </row>
    <row r="2737" spans="6:18" s="104" customFormat="1" x14ac:dyDescent="0.25">
      <c r="F2737" s="109"/>
      <c r="G2737" s="109"/>
      <c r="H2737" s="109"/>
      <c r="I2737" s="110"/>
      <c r="J2737" s="110"/>
      <c r="M2737" s="111"/>
      <c r="P2737" s="2"/>
      <c r="Q2737" s="3"/>
      <c r="R2737" s="113"/>
    </row>
    <row r="2738" spans="6:18" s="104" customFormat="1" x14ac:dyDescent="0.25">
      <c r="F2738" s="109"/>
      <c r="G2738" s="109"/>
      <c r="H2738" s="109"/>
      <c r="I2738" s="110"/>
      <c r="J2738" s="110"/>
      <c r="M2738" s="111"/>
      <c r="P2738" s="2"/>
      <c r="Q2738" s="3"/>
      <c r="R2738" s="113"/>
    </row>
    <row r="2739" spans="6:18" s="104" customFormat="1" x14ac:dyDescent="0.25">
      <c r="F2739" s="109"/>
      <c r="G2739" s="109"/>
      <c r="H2739" s="109"/>
      <c r="I2739" s="110"/>
      <c r="J2739" s="110"/>
      <c r="M2739" s="111"/>
      <c r="P2739" s="2"/>
      <c r="Q2739" s="3"/>
      <c r="R2739" s="113"/>
    </row>
    <row r="2740" spans="6:18" s="104" customFormat="1" x14ac:dyDescent="0.25">
      <c r="F2740" s="109"/>
      <c r="G2740" s="109"/>
      <c r="H2740" s="109"/>
      <c r="I2740" s="110"/>
      <c r="J2740" s="110"/>
      <c r="M2740" s="111"/>
      <c r="P2740" s="2"/>
      <c r="Q2740" s="3"/>
      <c r="R2740" s="113"/>
    </row>
    <row r="2741" spans="6:18" s="104" customFormat="1" x14ac:dyDescent="0.25">
      <c r="F2741" s="109"/>
      <c r="G2741" s="109"/>
      <c r="H2741" s="109"/>
      <c r="I2741" s="110"/>
      <c r="J2741" s="110"/>
      <c r="M2741" s="111"/>
      <c r="P2741" s="2"/>
      <c r="Q2741" s="3"/>
      <c r="R2741" s="113"/>
    </row>
    <row r="2742" spans="6:18" s="104" customFormat="1" x14ac:dyDescent="0.25">
      <c r="F2742" s="109"/>
      <c r="G2742" s="109"/>
      <c r="H2742" s="109"/>
      <c r="I2742" s="110"/>
      <c r="J2742" s="110"/>
      <c r="M2742" s="111"/>
      <c r="P2742" s="2"/>
      <c r="Q2742" s="3"/>
      <c r="R2742" s="113"/>
    </row>
    <row r="2743" spans="6:18" s="104" customFormat="1" x14ac:dyDescent="0.25">
      <c r="F2743" s="109"/>
      <c r="G2743" s="109"/>
      <c r="H2743" s="109"/>
      <c r="I2743" s="110"/>
      <c r="J2743" s="110"/>
      <c r="M2743" s="111"/>
      <c r="P2743" s="2"/>
      <c r="Q2743" s="3"/>
      <c r="R2743" s="113"/>
    </row>
    <row r="2744" spans="6:18" s="104" customFormat="1" x14ac:dyDescent="0.25">
      <c r="F2744" s="109"/>
      <c r="G2744" s="109"/>
      <c r="H2744" s="109"/>
      <c r="I2744" s="110"/>
      <c r="J2744" s="110"/>
      <c r="M2744" s="111"/>
      <c r="P2744" s="2"/>
      <c r="Q2744" s="3"/>
      <c r="R2744" s="113"/>
    </row>
    <row r="2745" spans="6:18" s="104" customFormat="1" x14ac:dyDescent="0.25">
      <c r="F2745" s="109"/>
      <c r="G2745" s="109"/>
      <c r="H2745" s="109"/>
      <c r="I2745" s="110"/>
      <c r="J2745" s="110"/>
      <c r="M2745" s="111"/>
      <c r="P2745" s="2"/>
      <c r="Q2745" s="3"/>
      <c r="R2745" s="113"/>
    </row>
    <row r="2746" spans="6:18" s="104" customFormat="1" x14ac:dyDescent="0.25">
      <c r="F2746" s="109"/>
      <c r="G2746" s="109"/>
      <c r="H2746" s="109"/>
      <c r="I2746" s="110"/>
      <c r="J2746" s="110"/>
      <c r="M2746" s="111"/>
      <c r="P2746" s="2"/>
      <c r="Q2746" s="3"/>
      <c r="R2746" s="113"/>
    </row>
    <row r="2747" spans="6:18" s="104" customFormat="1" x14ac:dyDescent="0.25">
      <c r="F2747" s="109"/>
      <c r="G2747" s="109"/>
      <c r="H2747" s="109"/>
      <c r="I2747" s="110"/>
      <c r="J2747" s="110"/>
      <c r="M2747" s="111"/>
      <c r="P2747" s="2"/>
      <c r="Q2747" s="3"/>
      <c r="R2747" s="113"/>
    </row>
    <row r="2748" spans="6:18" s="104" customFormat="1" x14ac:dyDescent="0.25">
      <c r="F2748" s="109"/>
      <c r="G2748" s="109"/>
      <c r="H2748" s="109"/>
      <c r="I2748" s="110"/>
      <c r="J2748" s="110"/>
      <c r="M2748" s="111"/>
      <c r="P2748" s="2"/>
      <c r="Q2748" s="3"/>
      <c r="R2748" s="113"/>
    </row>
    <row r="2749" spans="6:18" s="104" customFormat="1" x14ac:dyDescent="0.25">
      <c r="F2749" s="109"/>
      <c r="G2749" s="109"/>
      <c r="H2749" s="109"/>
      <c r="I2749" s="110"/>
      <c r="J2749" s="110"/>
      <c r="M2749" s="111"/>
      <c r="P2749" s="2"/>
      <c r="Q2749" s="3"/>
      <c r="R2749" s="113"/>
    </row>
    <row r="2750" spans="6:18" s="104" customFormat="1" x14ac:dyDescent="0.25">
      <c r="F2750" s="109"/>
      <c r="G2750" s="109"/>
      <c r="H2750" s="109"/>
      <c r="I2750" s="110"/>
      <c r="J2750" s="110"/>
      <c r="M2750" s="111"/>
      <c r="P2750" s="2"/>
      <c r="Q2750" s="3"/>
      <c r="R2750" s="113"/>
    </row>
    <row r="2751" spans="6:18" s="104" customFormat="1" x14ac:dyDescent="0.25">
      <c r="F2751" s="109"/>
      <c r="G2751" s="109"/>
      <c r="H2751" s="109"/>
      <c r="I2751" s="110"/>
      <c r="J2751" s="110"/>
      <c r="M2751" s="111"/>
      <c r="P2751" s="2"/>
      <c r="Q2751" s="3"/>
      <c r="R2751" s="113"/>
    </row>
    <row r="2752" spans="6:18" s="104" customFormat="1" x14ac:dyDescent="0.25">
      <c r="F2752" s="109"/>
      <c r="G2752" s="109"/>
      <c r="H2752" s="109"/>
      <c r="I2752" s="110"/>
      <c r="J2752" s="110"/>
      <c r="M2752" s="111"/>
      <c r="P2752" s="2"/>
      <c r="Q2752" s="3"/>
      <c r="R2752" s="113"/>
    </row>
    <row r="2753" spans="6:18" s="104" customFormat="1" x14ac:dyDescent="0.25">
      <c r="F2753" s="109"/>
      <c r="G2753" s="109"/>
      <c r="H2753" s="109"/>
      <c r="I2753" s="110"/>
      <c r="J2753" s="110"/>
      <c r="M2753" s="111"/>
      <c r="P2753" s="2"/>
      <c r="Q2753" s="3"/>
      <c r="R2753" s="113"/>
    </row>
    <row r="2754" spans="6:18" s="104" customFormat="1" x14ac:dyDescent="0.25">
      <c r="F2754" s="109"/>
      <c r="G2754" s="109"/>
      <c r="H2754" s="109"/>
      <c r="I2754" s="110"/>
      <c r="J2754" s="110"/>
      <c r="M2754" s="111"/>
      <c r="P2754" s="2"/>
      <c r="Q2754" s="3"/>
      <c r="R2754" s="113"/>
    </row>
    <row r="2755" spans="6:18" s="104" customFormat="1" x14ac:dyDescent="0.25">
      <c r="F2755" s="109"/>
      <c r="G2755" s="109"/>
      <c r="H2755" s="109"/>
      <c r="I2755" s="110"/>
      <c r="J2755" s="110"/>
      <c r="M2755" s="111"/>
      <c r="P2755" s="2"/>
      <c r="Q2755" s="3"/>
      <c r="R2755" s="113"/>
    </row>
    <row r="2756" spans="6:18" s="104" customFormat="1" x14ac:dyDescent="0.25">
      <c r="F2756" s="109"/>
      <c r="G2756" s="109"/>
      <c r="H2756" s="109"/>
      <c r="I2756" s="110"/>
      <c r="J2756" s="110"/>
      <c r="M2756" s="111"/>
      <c r="P2756" s="2"/>
      <c r="Q2756" s="3"/>
      <c r="R2756" s="113"/>
    </row>
    <row r="2757" spans="6:18" s="104" customFormat="1" x14ac:dyDescent="0.25">
      <c r="F2757" s="109"/>
      <c r="G2757" s="109"/>
      <c r="H2757" s="109"/>
      <c r="I2757" s="110"/>
      <c r="J2757" s="110"/>
      <c r="M2757" s="111"/>
      <c r="P2757" s="2"/>
      <c r="Q2757" s="3"/>
      <c r="R2757" s="113"/>
    </row>
    <row r="2758" spans="6:18" s="104" customFormat="1" x14ac:dyDescent="0.25">
      <c r="F2758" s="109"/>
      <c r="G2758" s="109"/>
      <c r="H2758" s="109"/>
      <c r="I2758" s="110"/>
      <c r="J2758" s="110"/>
      <c r="M2758" s="111"/>
      <c r="P2758" s="2"/>
      <c r="Q2758" s="3"/>
      <c r="R2758" s="113"/>
    </row>
    <row r="2759" spans="6:18" s="104" customFormat="1" x14ac:dyDescent="0.25">
      <c r="F2759" s="109"/>
      <c r="G2759" s="109"/>
      <c r="H2759" s="109"/>
      <c r="I2759" s="110"/>
      <c r="J2759" s="110"/>
      <c r="M2759" s="111"/>
      <c r="P2759" s="2"/>
      <c r="Q2759" s="3"/>
      <c r="R2759" s="113"/>
    </row>
    <row r="2760" spans="6:18" s="104" customFormat="1" x14ac:dyDescent="0.25">
      <c r="F2760" s="109"/>
      <c r="G2760" s="109"/>
      <c r="H2760" s="109"/>
      <c r="I2760" s="110"/>
      <c r="J2760" s="110"/>
      <c r="M2760" s="111"/>
      <c r="P2760" s="2"/>
      <c r="Q2760" s="3"/>
      <c r="R2760" s="113"/>
    </row>
    <row r="2761" spans="6:18" s="104" customFormat="1" x14ac:dyDescent="0.25">
      <c r="F2761" s="109"/>
      <c r="G2761" s="109"/>
      <c r="H2761" s="109"/>
      <c r="I2761" s="110"/>
      <c r="J2761" s="110"/>
      <c r="M2761" s="111"/>
      <c r="P2761" s="2"/>
      <c r="Q2761" s="3"/>
      <c r="R2761" s="113"/>
    </row>
    <row r="2762" spans="6:18" s="104" customFormat="1" x14ac:dyDescent="0.25">
      <c r="F2762" s="109"/>
      <c r="G2762" s="109"/>
      <c r="H2762" s="109"/>
      <c r="I2762" s="110"/>
      <c r="J2762" s="110"/>
      <c r="M2762" s="111"/>
      <c r="P2762" s="2"/>
      <c r="Q2762" s="3"/>
      <c r="R2762" s="113"/>
    </row>
    <row r="2763" spans="6:18" s="104" customFormat="1" x14ac:dyDescent="0.25">
      <c r="F2763" s="109"/>
      <c r="G2763" s="109"/>
      <c r="H2763" s="109"/>
      <c r="I2763" s="110"/>
      <c r="J2763" s="110"/>
      <c r="M2763" s="111"/>
      <c r="P2763" s="2"/>
      <c r="Q2763" s="3"/>
      <c r="R2763" s="113"/>
    </row>
    <row r="2764" spans="6:18" s="104" customFormat="1" x14ac:dyDescent="0.25">
      <c r="F2764" s="109"/>
      <c r="G2764" s="109"/>
      <c r="H2764" s="109"/>
      <c r="I2764" s="110"/>
      <c r="J2764" s="110"/>
      <c r="M2764" s="111"/>
      <c r="P2764" s="2"/>
      <c r="Q2764" s="3"/>
      <c r="R2764" s="113"/>
    </row>
    <row r="2765" spans="6:18" s="104" customFormat="1" x14ac:dyDescent="0.25">
      <c r="F2765" s="109"/>
      <c r="G2765" s="109"/>
      <c r="H2765" s="109"/>
      <c r="I2765" s="110"/>
      <c r="J2765" s="110"/>
      <c r="M2765" s="111"/>
      <c r="P2765" s="2"/>
      <c r="Q2765" s="3"/>
      <c r="R2765" s="113"/>
    </row>
    <row r="2766" spans="6:18" s="104" customFormat="1" x14ac:dyDescent="0.25">
      <c r="F2766" s="109"/>
      <c r="G2766" s="109"/>
      <c r="H2766" s="109"/>
      <c r="I2766" s="110"/>
      <c r="J2766" s="110"/>
      <c r="M2766" s="111"/>
      <c r="P2766" s="2"/>
      <c r="Q2766" s="3"/>
      <c r="R2766" s="113"/>
    </row>
    <row r="2767" spans="6:18" s="104" customFormat="1" x14ac:dyDescent="0.25">
      <c r="F2767" s="109"/>
      <c r="G2767" s="109"/>
      <c r="H2767" s="109"/>
      <c r="I2767" s="110"/>
      <c r="J2767" s="110"/>
      <c r="M2767" s="111"/>
      <c r="P2767" s="2"/>
      <c r="Q2767" s="3"/>
      <c r="R2767" s="113"/>
    </row>
    <row r="2768" spans="6:18" s="104" customFormat="1" x14ac:dyDescent="0.25">
      <c r="F2768" s="109"/>
      <c r="G2768" s="109"/>
      <c r="H2768" s="109"/>
      <c r="I2768" s="110"/>
      <c r="J2768" s="110"/>
      <c r="M2768" s="111"/>
      <c r="P2768" s="2"/>
      <c r="Q2768" s="3"/>
      <c r="R2768" s="113"/>
    </row>
    <row r="2769" spans="6:18" s="104" customFormat="1" x14ac:dyDescent="0.25">
      <c r="F2769" s="109"/>
      <c r="G2769" s="109"/>
      <c r="H2769" s="109"/>
      <c r="I2769" s="110"/>
      <c r="J2769" s="110"/>
      <c r="M2769" s="111"/>
      <c r="P2769" s="2"/>
      <c r="Q2769" s="3"/>
      <c r="R2769" s="113"/>
    </row>
    <row r="2770" spans="6:18" s="104" customFormat="1" x14ac:dyDescent="0.25">
      <c r="F2770" s="109"/>
      <c r="G2770" s="109"/>
      <c r="H2770" s="109"/>
      <c r="I2770" s="110"/>
      <c r="J2770" s="110"/>
      <c r="M2770" s="111"/>
      <c r="P2770" s="2"/>
      <c r="Q2770" s="3"/>
      <c r="R2770" s="113"/>
    </row>
    <row r="2771" spans="6:18" s="104" customFormat="1" x14ac:dyDescent="0.25">
      <c r="F2771" s="109"/>
      <c r="G2771" s="109"/>
      <c r="H2771" s="109"/>
      <c r="I2771" s="110"/>
      <c r="J2771" s="110"/>
      <c r="M2771" s="111"/>
      <c r="P2771" s="2"/>
      <c r="Q2771" s="3"/>
      <c r="R2771" s="113"/>
    </row>
    <row r="2772" spans="6:18" s="104" customFormat="1" x14ac:dyDescent="0.25">
      <c r="F2772" s="109"/>
      <c r="G2772" s="109"/>
      <c r="H2772" s="109"/>
      <c r="I2772" s="110"/>
      <c r="J2772" s="110"/>
      <c r="M2772" s="111"/>
      <c r="P2772" s="2"/>
      <c r="Q2772" s="3"/>
      <c r="R2772" s="113"/>
    </row>
    <row r="2773" spans="6:18" s="104" customFormat="1" x14ac:dyDescent="0.25">
      <c r="F2773" s="109"/>
      <c r="G2773" s="109"/>
      <c r="H2773" s="109"/>
      <c r="I2773" s="110"/>
      <c r="J2773" s="110"/>
      <c r="M2773" s="111"/>
      <c r="P2773" s="2"/>
      <c r="Q2773" s="3"/>
      <c r="R2773" s="113"/>
    </row>
    <row r="2774" spans="6:18" s="104" customFormat="1" x14ac:dyDescent="0.25">
      <c r="F2774" s="109"/>
      <c r="G2774" s="109"/>
      <c r="H2774" s="109"/>
      <c r="I2774" s="110"/>
      <c r="J2774" s="110"/>
      <c r="M2774" s="111"/>
      <c r="P2774" s="2"/>
      <c r="Q2774" s="3"/>
      <c r="R2774" s="113"/>
    </row>
    <row r="2775" spans="6:18" s="104" customFormat="1" x14ac:dyDescent="0.25">
      <c r="F2775" s="109"/>
      <c r="G2775" s="109"/>
      <c r="H2775" s="109"/>
      <c r="I2775" s="110"/>
      <c r="J2775" s="110"/>
      <c r="M2775" s="111"/>
      <c r="P2775" s="2"/>
      <c r="Q2775" s="3"/>
      <c r="R2775" s="113"/>
    </row>
    <row r="2776" spans="6:18" s="104" customFormat="1" x14ac:dyDescent="0.25">
      <c r="F2776" s="109"/>
      <c r="G2776" s="109"/>
      <c r="H2776" s="109"/>
      <c r="I2776" s="110"/>
      <c r="J2776" s="110"/>
      <c r="M2776" s="111"/>
      <c r="P2776" s="2"/>
      <c r="Q2776" s="3"/>
      <c r="R2776" s="113"/>
    </row>
    <row r="2777" spans="6:18" s="104" customFormat="1" x14ac:dyDescent="0.25">
      <c r="F2777" s="109"/>
      <c r="G2777" s="109"/>
      <c r="H2777" s="109"/>
      <c r="I2777" s="110"/>
      <c r="J2777" s="110"/>
      <c r="M2777" s="111"/>
      <c r="P2777" s="2"/>
      <c r="Q2777" s="3"/>
      <c r="R2777" s="113"/>
    </row>
    <row r="2778" spans="6:18" s="104" customFormat="1" x14ac:dyDescent="0.25">
      <c r="F2778" s="109"/>
      <c r="G2778" s="109"/>
      <c r="H2778" s="109"/>
      <c r="I2778" s="110"/>
      <c r="J2778" s="110"/>
      <c r="M2778" s="111"/>
      <c r="P2778" s="2"/>
      <c r="Q2778" s="3"/>
      <c r="R2778" s="113"/>
    </row>
    <row r="2779" spans="6:18" s="104" customFormat="1" x14ac:dyDescent="0.25">
      <c r="F2779" s="109"/>
      <c r="G2779" s="109"/>
      <c r="H2779" s="109"/>
      <c r="I2779" s="110"/>
      <c r="J2779" s="110"/>
      <c r="M2779" s="111"/>
      <c r="P2779" s="2"/>
      <c r="Q2779" s="3"/>
      <c r="R2779" s="113"/>
    </row>
    <row r="2780" spans="6:18" s="104" customFormat="1" x14ac:dyDescent="0.25">
      <c r="F2780" s="109"/>
      <c r="G2780" s="109"/>
      <c r="H2780" s="109"/>
      <c r="I2780" s="110"/>
      <c r="J2780" s="110"/>
      <c r="M2780" s="111"/>
      <c r="P2780" s="2"/>
      <c r="Q2780" s="3"/>
      <c r="R2780" s="113"/>
    </row>
    <row r="2781" spans="6:18" s="104" customFormat="1" x14ac:dyDescent="0.25">
      <c r="F2781" s="109"/>
      <c r="G2781" s="109"/>
      <c r="H2781" s="109"/>
      <c r="I2781" s="110"/>
      <c r="J2781" s="110"/>
      <c r="M2781" s="111"/>
      <c r="P2781" s="2"/>
      <c r="Q2781" s="3"/>
      <c r="R2781" s="113"/>
    </row>
    <row r="2782" spans="6:18" s="104" customFormat="1" x14ac:dyDescent="0.25">
      <c r="F2782" s="109"/>
      <c r="G2782" s="109"/>
      <c r="H2782" s="109"/>
      <c r="I2782" s="110"/>
      <c r="J2782" s="110"/>
      <c r="M2782" s="111"/>
      <c r="P2782" s="2"/>
      <c r="Q2782" s="3"/>
      <c r="R2782" s="113"/>
    </row>
    <row r="2783" spans="6:18" s="104" customFormat="1" x14ac:dyDescent="0.25">
      <c r="F2783" s="109"/>
      <c r="G2783" s="109"/>
      <c r="H2783" s="109"/>
      <c r="I2783" s="110"/>
      <c r="J2783" s="110"/>
      <c r="M2783" s="111"/>
      <c r="P2783" s="2"/>
      <c r="Q2783" s="3"/>
      <c r="R2783" s="113"/>
    </row>
    <row r="2784" spans="6:18" s="104" customFormat="1" x14ac:dyDescent="0.25">
      <c r="F2784" s="109"/>
      <c r="G2784" s="109"/>
      <c r="H2784" s="109"/>
      <c r="I2784" s="110"/>
      <c r="J2784" s="110"/>
      <c r="M2784" s="111"/>
      <c r="P2784" s="2"/>
      <c r="Q2784" s="3"/>
      <c r="R2784" s="113"/>
    </row>
    <row r="2785" spans="6:18" s="104" customFormat="1" x14ac:dyDescent="0.25">
      <c r="F2785" s="109"/>
      <c r="G2785" s="109"/>
      <c r="H2785" s="109"/>
      <c r="I2785" s="110"/>
      <c r="J2785" s="110"/>
      <c r="M2785" s="111"/>
      <c r="P2785" s="2"/>
      <c r="Q2785" s="3"/>
      <c r="R2785" s="113"/>
    </row>
    <row r="2786" spans="6:18" s="104" customFormat="1" x14ac:dyDescent="0.25">
      <c r="F2786" s="109"/>
      <c r="G2786" s="109"/>
      <c r="H2786" s="109"/>
      <c r="I2786" s="110"/>
      <c r="J2786" s="110"/>
      <c r="M2786" s="111"/>
      <c r="P2786" s="2"/>
      <c r="Q2786" s="3"/>
      <c r="R2786" s="113"/>
    </row>
    <row r="2787" spans="6:18" s="104" customFormat="1" x14ac:dyDescent="0.25">
      <c r="F2787" s="109"/>
      <c r="G2787" s="109"/>
      <c r="H2787" s="109"/>
      <c r="I2787" s="110"/>
      <c r="J2787" s="110"/>
      <c r="M2787" s="111"/>
      <c r="P2787" s="2"/>
      <c r="Q2787" s="3"/>
      <c r="R2787" s="113"/>
    </row>
    <row r="2788" spans="6:18" s="104" customFormat="1" x14ac:dyDescent="0.25">
      <c r="F2788" s="109"/>
      <c r="G2788" s="109"/>
      <c r="H2788" s="109"/>
      <c r="I2788" s="110"/>
      <c r="J2788" s="110"/>
      <c r="M2788" s="111"/>
      <c r="P2788" s="2"/>
      <c r="Q2788" s="3"/>
      <c r="R2788" s="113"/>
    </row>
    <row r="2789" spans="6:18" s="104" customFormat="1" x14ac:dyDescent="0.25">
      <c r="F2789" s="109"/>
      <c r="G2789" s="109"/>
      <c r="H2789" s="109"/>
      <c r="I2789" s="110"/>
      <c r="J2789" s="110"/>
      <c r="M2789" s="111"/>
      <c r="P2789" s="2"/>
      <c r="Q2789" s="3"/>
      <c r="R2789" s="113"/>
    </row>
    <row r="2790" spans="6:18" s="104" customFormat="1" x14ac:dyDescent="0.25">
      <c r="F2790" s="109"/>
      <c r="G2790" s="109"/>
      <c r="H2790" s="109"/>
      <c r="I2790" s="110"/>
      <c r="J2790" s="110"/>
      <c r="M2790" s="111"/>
      <c r="P2790" s="2"/>
      <c r="Q2790" s="3"/>
      <c r="R2790" s="113"/>
    </row>
    <row r="2791" spans="6:18" s="104" customFormat="1" x14ac:dyDescent="0.25">
      <c r="F2791" s="109"/>
      <c r="G2791" s="109"/>
      <c r="H2791" s="109"/>
      <c r="I2791" s="110"/>
      <c r="J2791" s="110"/>
      <c r="M2791" s="111"/>
      <c r="P2791" s="2"/>
      <c r="Q2791" s="3"/>
      <c r="R2791" s="113"/>
    </row>
    <row r="2792" spans="6:18" s="104" customFormat="1" x14ac:dyDescent="0.25">
      <c r="F2792" s="109"/>
      <c r="G2792" s="109"/>
      <c r="H2792" s="109"/>
      <c r="I2792" s="110"/>
      <c r="J2792" s="110"/>
      <c r="M2792" s="111"/>
      <c r="P2792" s="2"/>
      <c r="Q2792" s="3"/>
      <c r="R2792" s="113"/>
    </row>
    <row r="2793" spans="6:18" s="104" customFormat="1" x14ac:dyDescent="0.25">
      <c r="F2793" s="109"/>
      <c r="G2793" s="109"/>
      <c r="H2793" s="109"/>
      <c r="I2793" s="110"/>
      <c r="J2793" s="110"/>
      <c r="M2793" s="111"/>
      <c r="P2793" s="2"/>
      <c r="Q2793" s="3"/>
      <c r="R2793" s="113"/>
    </row>
    <row r="2794" spans="6:18" s="104" customFormat="1" x14ac:dyDescent="0.25">
      <c r="F2794" s="109"/>
      <c r="G2794" s="109"/>
      <c r="H2794" s="109"/>
      <c r="I2794" s="110"/>
      <c r="J2794" s="110"/>
      <c r="M2794" s="111"/>
      <c r="P2794" s="2"/>
      <c r="Q2794" s="3"/>
      <c r="R2794" s="113"/>
    </row>
    <row r="2795" spans="6:18" s="104" customFormat="1" x14ac:dyDescent="0.25">
      <c r="F2795" s="109"/>
      <c r="G2795" s="109"/>
      <c r="H2795" s="109"/>
      <c r="I2795" s="110"/>
      <c r="J2795" s="110"/>
      <c r="M2795" s="111"/>
      <c r="P2795" s="2"/>
      <c r="Q2795" s="3"/>
      <c r="R2795" s="113"/>
    </row>
    <row r="2796" spans="6:18" s="104" customFormat="1" x14ac:dyDescent="0.25">
      <c r="F2796" s="109"/>
      <c r="G2796" s="109"/>
      <c r="H2796" s="109"/>
      <c r="I2796" s="110"/>
      <c r="J2796" s="110"/>
      <c r="M2796" s="111"/>
      <c r="P2796" s="2"/>
      <c r="Q2796" s="3"/>
      <c r="R2796" s="113"/>
    </row>
    <row r="2797" spans="6:18" s="104" customFormat="1" x14ac:dyDescent="0.25">
      <c r="F2797" s="109"/>
      <c r="G2797" s="109"/>
      <c r="H2797" s="109"/>
      <c r="I2797" s="110"/>
      <c r="J2797" s="110"/>
      <c r="M2797" s="111"/>
      <c r="P2797" s="2"/>
      <c r="Q2797" s="3"/>
      <c r="R2797" s="113"/>
    </row>
    <row r="2798" spans="6:18" s="104" customFormat="1" x14ac:dyDescent="0.25">
      <c r="F2798" s="109"/>
      <c r="G2798" s="109"/>
      <c r="H2798" s="109"/>
      <c r="I2798" s="110"/>
      <c r="J2798" s="110"/>
      <c r="M2798" s="111"/>
      <c r="P2798" s="2"/>
      <c r="Q2798" s="3"/>
      <c r="R2798" s="113"/>
    </row>
    <row r="2799" spans="6:18" s="104" customFormat="1" x14ac:dyDescent="0.25">
      <c r="F2799" s="109"/>
      <c r="G2799" s="109"/>
      <c r="H2799" s="109"/>
      <c r="I2799" s="110"/>
      <c r="J2799" s="110"/>
      <c r="M2799" s="111"/>
      <c r="P2799" s="2"/>
      <c r="Q2799" s="3"/>
      <c r="R2799" s="113"/>
    </row>
    <row r="2800" spans="6:18" s="104" customFormat="1" x14ac:dyDescent="0.25">
      <c r="F2800" s="109"/>
      <c r="G2800" s="109"/>
      <c r="H2800" s="109"/>
      <c r="I2800" s="110"/>
      <c r="J2800" s="110"/>
      <c r="M2800" s="111"/>
      <c r="P2800" s="2"/>
      <c r="Q2800" s="3"/>
      <c r="R2800" s="113"/>
    </row>
    <row r="2801" spans="6:18" s="104" customFormat="1" x14ac:dyDescent="0.25">
      <c r="F2801" s="109"/>
      <c r="G2801" s="109"/>
      <c r="H2801" s="109"/>
      <c r="I2801" s="110"/>
      <c r="J2801" s="110"/>
      <c r="M2801" s="111"/>
      <c r="P2801" s="2"/>
      <c r="Q2801" s="3"/>
      <c r="R2801" s="113"/>
    </row>
    <row r="2802" spans="6:18" s="104" customFormat="1" x14ac:dyDescent="0.25">
      <c r="F2802" s="109"/>
      <c r="G2802" s="109"/>
      <c r="H2802" s="109"/>
      <c r="I2802" s="110"/>
      <c r="J2802" s="110"/>
      <c r="M2802" s="111"/>
      <c r="P2802" s="2"/>
      <c r="Q2802" s="3"/>
      <c r="R2802" s="113"/>
    </row>
    <row r="2803" spans="6:18" s="104" customFormat="1" x14ac:dyDescent="0.25">
      <c r="F2803" s="109"/>
      <c r="G2803" s="109"/>
      <c r="H2803" s="109"/>
      <c r="I2803" s="110"/>
      <c r="J2803" s="110"/>
      <c r="M2803" s="111"/>
      <c r="P2803" s="2"/>
      <c r="Q2803" s="3"/>
      <c r="R2803" s="113"/>
    </row>
    <row r="2804" spans="6:18" s="104" customFormat="1" x14ac:dyDescent="0.25">
      <c r="F2804" s="109"/>
      <c r="G2804" s="109"/>
      <c r="H2804" s="109"/>
      <c r="I2804" s="110"/>
      <c r="J2804" s="110"/>
      <c r="M2804" s="111"/>
      <c r="P2804" s="2"/>
      <c r="Q2804" s="3"/>
      <c r="R2804" s="113"/>
    </row>
    <row r="2805" spans="6:18" s="104" customFormat="1" x14ac:dyDescent="0.25">
      <c r="F2805" s="109"/>
      <c r="G2805" s="109"/>
      <c r="H2805" s="109"/>
      <c r="I2805" s="110"/>
      <c r="J2805" s="110"/>
      <c r="M2805" s="111"/>
      <c r="P2805" s="2"/>
      <c r="Q2805" s="3"/>
      <c r="R2805" s="113"/>
    </row>
    <row r="2806" spans="6:18" s="104" customFormat="1" x14ac:dyDescent="0.25">
      <c r="F2806" s="109"/>
      <c r="G2806" s="109"/>
      <c r="H2806" s="109"/>
      <c r="I2806" s="110"/>
      <c r="J2806" s="110"/>
      <c r="M2806" s="111"/>
      <c r="P2806" s="2"/>
      <c r="Q2806" s="3"/>
      <c r="R2806" s="113"/>
    </row>
    <row r="2807" spans="6:18" s="104" customFormat="1" x14ac:dyDescent="0.25">
      <c r="F2807" s="109"/>
      <c r="G2807" s="109"/>
      <c r="H2807" s="109"/>
      <c r="I2807" s="110"/>
      <c r="J2807" s="110"/>
      <c r="M2807" s="111"/>
      <c r="P2807" s="2"/>
      <c r="Q2807" s="3"/>
      <c r="R2807" s="113"/>
    </row>
    <row r="2808" spans="6:18" s="104" customFormat="1" x14ac:dyDescent="0.25">
      <c r="F2808" s="109"/>
      <c r="G2808" s="109"/>
      <c r="H2808" s="109"/>
      <c r="I2808" s="110"/>
      <c r="J2808" s="110"/>
      <c r="M2808" s="111"/>
      <c r="P2808" s="2"/>
      <c r="Q2808" s="3"/>
      <c r="R2808" s="113"/>
    </row>
    <row r="2809" spans="6:18" s="104" customFormat="1" x14ac:dyDescent="0.25">
      <c r="F2809" s="109"/>
      <c r="G2809" s="109"/>
      <c r="H2809" s="109"/>
      <c r="I2809" s="110"/>
      <c r="J2809" s="110"/>
      <c r="M2809" s="111"/>
      <c r="P2809" s="2"/>
      <c r="Q2809" s="3"/>
      <c r="R2809" s="113"/>
    </row>
    <row r="2810" spans="6:18" s="104" customFormat="1" x14ac:dyDescent="0.25">
      <c r="F2810" s="109"/>
      <c r="G2810" s="109"/>
      <c r="H2810" s="109"/>
      <c r="I2810" s="110"/>
      <c r="J2810" s="110"/>
      <c r="M2810" s="111"/>
      <c r="P2810" s="2"/>
      <c r="Q2810" s="3"/>
      <c r="R2810" s="113"/>
    </row>
    <row r="2811" spans="6:18" s="104" customFormat="1" x14ac:dyDescent="0.25">
      <c r="F2811" s="109"/>
      <c r="G2811" s="109"/>
      <c r="H2811" s="109"/>
      <c r="I2811" s="110"/>
      <c r="J2811" s="110"/>
      <c r="M2811" s="111"/>
      <c r="P2811" s="2"/>
      <c r="Q2811" s="3"/>
      <c r="R2811" s="113"/>
    </row>
    <row r="2812" spans="6:18" s="104" customFormat="1" x14ac:dyDescent="0.25">
      <c r="F2812" s="109"/>
      <c r="G2812" s="109"/>
      <c r="H2812" s="109"/>
      <c r="I2812" s="110"/>
      <c r="J2812" s="110"/>
      <c r="M2812" s="111"/>
      <c r="P2812" s="2"/>
      <c r="Q2812" s="3"/>
      <c r="R2812" s="113"/>
    </row>
    <row r="2813" spans="6:18" s="104" customFormat="1" x14ac:dyDescent="0.25">
      <c r="F2813" s="109"/>
      <c r="G2813" s="109"/>
      <c r="H2813" s="109"/>
      <c r="I2813" s="110"/>
      <c r="J2813" s="110"/>
      <c r="M2813" s="111"/>
      <c r="P2813" s="2"/>
      <c r="Q2813" s="3"/>
      <c r="R2813" s="113"/>
    </row>
    <row r="2814" spans="6:18" s="104" customFormat="1" x14ac:dyDescent="0.25">
      <c r="F2814" s="109"/>
      <c r="G2814" s="109"/>
      <c r="H2814" s="109"/>
      <c r="I2814" s="110"/>
      <c r="J2814" s="110"/>
      <c r="M2814" s="111"/>
      <c r="P2814" s="2"/>
      <c r="Q2814" s="3"/>
      <c r="R2814" s="113"/>
    </row>
    <row r="2815" spans="6:18" s="104" customFormat="1" x14ac:dyDescent="0.25">
      <c r="F2815" s="109"/>
      <c r="G2815" s="109"/>
      <c r="H2815" s="109"/>
      <c r="I2815" s="110"/>
      <c r="J2815" s="110"/>
      <c r="M2815" s="111"/>
      <c r="P2815" s="2"/>
      <c r="Q2815" s="3"/>
      <c r="R2815" s="113"/>
    </row>
    <row r="2816" spans="6:18" s="104" customFormat="1" x14ac:dyDescent="0.25">
      <c r="F2816" s="109"/>
      <c r="G2816" s="109"/>
      <c r="H2816" s="109"/>
      <c r="I2816" s="110"/>
      <c r="J2816" s="110"/>
      <c r="M2816" s="111"/>
      <c r="P2816" s="2"/>
      <c r="Q2816" s="3"/>
      <c r="R2816" s="113"/>
    </row>
    <row r="2817" spans="6:18" s="104" customFormat="1" x14ac:dyDescent="0.25">
      <c r="F2817" s="109"/>
      <c r="G2817" s="109"/>
      <c r="H2817" s="109"/>
      <c r="I2817" s="110"/>
      <c r="J2817" s="110"/>
      <c r="M2817" s="111"/>
      <c r="P2817" s="2"/>
      <c r="Q2817" s="3"/>
      <c r="R2817" s="113"/>
    </row>
    <row r="2818" spans="6:18" s="104" customFormat="1" x14ac:dyDescent="0.25">
      <c r="F2818" s="109"/>
      <c r="G2818" s="109"/>
      <c r="H2818" s="109"/>
      <c r="I2818" s="110"/>
      <c r="J2818" s="110"/>
      <c r="M2818" s="111"/>
      <c r="P2818" s="2"/>
      <c r="Q2818" s="3"/>
      <c r="R2818" s="113"/>
    </row>
    <row r="2819" spans="6:18" s="104" customFormat="1" x14ac:dyDescent="0.25">
      <c r="F2819" s="109"/>
      <c r="G2819" s="109"/>
      <c r="H2819" s="109"/>
      <c r="I2819" s="110"/>
      <c r="J2819" s="110"/>
      <c r="M2819" s="111"/>
      <c r="P2819" s="2"/>
      <c r="Q2819" s="3"/>
      <c r="R2819" s="113"/>
    </row>
    <row r="2820" spans="6:18" s="104" customFormat="1" x14ac:dyDescent="0.25">
      <c r="F2820" s="109"/>
      <c r="G2820" s="109"/>
      <c r="H2820" s="109"/>
      <c r="I2820" s="110"/>
      <c r="J2820" s="110"/>
      <c r="M2820" s="111"/>
      <c r="P2820" s="2"/>
      <c r="Q2820" s="3"/>
      <c r="R2820" s="113"/>
    </row>
    <row r="2821" spans="6:18" s="104" customFormat="1" x14ac:dyDescent="0.25">
      <c r="F2821" s="109"/>
      <c r="G2821" s="109"/>
      <c r="H2821" s="109"/>
      <c r="I2821" s="110"/>
      <c r="J2821" s="110"/>
      <c r="M2821" s="111"/>
      <c r="P2821" s="2"/>
      <c r="Q2821" s="3"/>
      <c r="R2821" s="113"/>
    </row>
    <row r="2822" spans="6:18" s="104" customFormat="1" x14ac:dyDescent="0.25">
      <c r="F2822" s="109"/>
      <c r="G2822" s="109"/>
      <c r="H2822" s="109"/>
      <c r="I2822" s="110"/>
      <c r="J2822" s="110"/>
      <c r="M2822" s="111"/>
      <c r="P2822" s="2"/>
      <c r="Q2822" s="3"/>
      <c r="R2822" s="113"/>
    </row>
    <row r="2823" spans="6:18" s="104" customFormat="1" x14ac:dyDescent="0.25">
      <c r="F2823" s="109"/>
      <c r="G2823" s="109"/>
      <c r="H2823" s="109"/>
      <c r="I2823" s="110"/>
      <c r="J2823" s="110"/>
      <c r="M2823" s="111"/>
      <c r="P2823" s="2"/>
      <c r="Q2823" s="3"/>
      <c r="R2823" s="113"/>
    </row>
    <row r="2824" spans="6:18" s="104" customFormat="1" x14ac:dyDescent="0.25">
      <c r="F2824" s="109"/>
      <c r="G2824" s="109"/>
      <c r="H2824" s="109"/>
      <c r="I2824" s="110"/>
      <c r="J2824" s="110"/>
      <c r="M2824" s="111"/>
      <c r="P2824" s="2"/>
      <c r="Q2824" s="3"/>
      <c r="R2824" s="113"/>
    </row>
    <row r="2825" spans="6:18" s="104" customFormat="1" x14ac:dyDescent="0.25">
      <c r="F2825" s="109"/>
      <c r="G2825" s="109"/>
      <c r="H2825" s="109"/>
      <c r="I2825" s="110"/>
      <c r="J2825" s="110"/>
      <c r="M2825" s="111"/>
      <c r="P2825" s="2"/>
      <c r="Q2825" s="3"/>
      <c r="R2825" s="113"/>
    </row>
    <row r="2826" spans="6:18" s="104" customFormat="1" x14ac:dyDescent="0.25">
      <c r="F2826" s="109"/>
      <c r="G2826" s="109"/>
      <c r="H2826" s="109"/>
      <c r="I2826" s="110"/>
      <c r="J2826" s="110"/>
      <c r="M2826" s="111"/>
      <c r="P2826" s="2"/>
      <c r="Q2826" s="3"/>
      <c r="R2826" s="113"/>
    </row>
    <row r="2827" spans="6:18" s="104" customFormat="1" x14ac:dyDescent="0.25">
      <c r="F2827" s="109"/>
      <c r="G2827" s="109"/>
      <c r="H2827" s="109"/>
      <c r="I2827" s="110"/>
      <c r="J2827" s="110"/>
      <c r="M2827" s="111"/>
      <c r="P2827" s="2"/>
      <c r="Q2827" s="3"/>
      <c r="R2827" s="113"/>
    </row>
    <row r="2828" spans="6:18" s="104" customFormat="1" x14ac:dyDescent="0.25">
      <c r="F2828" s="109"/>
      <c r="G2828" s="109"/>
      <c r="H2828" s="109"/>
      <c r="I2828" s="110"/>
      <c r="J2828" s="110"/>
      <c r="M2828" s="111"/>
      <c r="P2828" s="2"/>
      <c r="Q2828" s="3"/>
      <c r="R2828" s="113"/>
    </row>
    <row r="2829" spans="6:18" s="104" customFormat="1" x14ac:dyDescent="0.25">
      <c r="F2829" s="109"/>
      <c r="G2829" s="109"/>
      <c r="H2829" s="109"/>
      <c r="I2829" s="110"/>
      <c r="J2829" s="110"/>
      <c r="M2829" s="111"/>
      <c r="P2829" s="2"/>
      <c r="Q2829" s="3"/>
      <c r="R2829" s="113"/>
    </row>
    <row r="2830" spans="6:18" s="104" customFormat="1" x14ac:dyDescent="0.25">
      <c r="F2830" s="109"/>
      <c r="G2830" s="109"/>
      <c r="H2830" s="109"/>
      <c r="I2830" s="110"/>
      <c r="J2830" s="110"/>
      <c r="M2830" s="111"/>
      <c r="P2830" s="2"/>
      <c r="Q2830" s="3"/>
      <c r="R2830" s="113"/>
    </row>
    <row r="2831" spans="6:18" s="104" customFormat="1" x14ac:dyDescent="0.25">
      <c r="F2831" s="109"/>
      <c r="G2831" s="109"/>
      <c r="H2831" s="109"/>
      <c r="I2831" s="110"/>
      <c r="J2831" s="110"/>
      <c r="M2831" s="111"/>
      <c r="P2831" s="2"/>
      <c r="Q2831" s="3"/>
      <c r="R2831" s="113"/>
    </row>
    <row r="2832" spans="6:18" s="104" customFormat="1" x14ac:dyDescent="0.25">
      <c r="F2832" s="109"/>
      <c r="G2832" s="109"/>
      <c r="H2832" s="109"/>
      <c r="I2832" s="110"/>
      <c r="J2832" s="110"/>
      <c r="M2832" s="111"/>
      <c r="P2832" s="2"/>
      <c r="Q2832" s="3"/>
      <c r="R2832" s="113"/>
    </row>
    <row r="2833" spans="6:18" s="104" customFormat="1" x14ac:dyDescent="0.25">
      <c r="F2833" s="109"/>
      <c r="G2833" s="109"/>
      <c r="H2833" s="109"/>
      <c r="I2833" s="110"/>
      <c r="J2833" s="110"/>
      <c r="M2833" s="111"/>
      <c r="P2833" s="2"/>
      <c r="Q2833" s="3"/>
      <c r="R2833" s="113"/>
    </row>
    <row r="2834" spans="6:18" s="104" customFormat="1" x14ac:dyDescent="0.25">
      <c r="F2834" s="109"/>
      <c r="G2834" s="109"/>
      <c r="H2834" s="109"/>
      <c r="I2834" s="110"/>
      <c r="J2834" s="110"/>
      <c r="M2834" s="111"/>
      <c r="P2834" s="2"/>
      <c r="Q2834" s="3"/>
      <c r="R2834" s="113"/>
    </row>
    <row r="2835" spans="6:18" s="104" customFormat="1" x14ac:dyDescent="0.25">
      <c r="F2835" s="109"/>
      <c r="G2835" s="109"/>
      <c r="H2835" s="109"/>
      <c r="I2835" s="110"/>
      <c r="J2835" s="110"/>
      <c r="M2835" s="111"/>
      <c r="P2835" s="2"/>
      <c r="Q2835" s="3"/>
      <c r="R2835" s="113"/>
    </row>
    <row r="2836" spans="6:18" s="104" customFormat="1" x14ac:dyDescent="0.25">
      <c r="F2836" s="109"/>
      <c r="G2836" s="109"/>
      <c r="H2836" s="109"/>
      <c r="I2836" s="110"/>
      <c r="J2836" s="110"/>
      <c r="M2836" s="111"/>
      <c r="P2836" s="2"/>
      <c r="Q2836" s="3"/>
      <c r="R2836" s="113"/>
    </row>
    <row r="2837" spans="6:18" s="104" customFormat="1" x14ac:dyDescent="0.25">
      <c r="F2837" s="109"/>
      <c r="G2837" s="109"/>
      <c r="H2837" s="109"/>
      <c r="I2837" s="110"/>
      <c r="J2837" s="110"/>
      <c r="M2837" s="111"/>
      <c r="P2837" s="2"/>
      <c r="Q2837" s="3"/>
      <c r="R2837" s="113"/>
    </row>
    <row r="2838" spans="6:18" s="104" customFormat="1" x14ac:dyDescent="0.25">
      <c r="F2838" s="109"/>
      <c r="G2838" s="109"/>
      <c r="H2838" s="109"/>
      <c r="I2838" s="110"/>
      <c r="J2838" s="110"/>
      <c r="M2838" s="111"/>
      <c r="P2838" s="2"/>
      <c r="Q2838" s="3"/>
      <c r="R2838" s="113"/>
    </row>
    <row r="2839" spans="6:18" s="104" customFormat="1" x14ac:dyDescent="0.25">
      <c r="F2839" s="109"/>
      <c r="G2839" s="109"/>
      <c r="H2839" s="109"/>
      <c r="I2839" s="110"/>
      <c r="J2839" s="110"/>
      <c r="M2839" s="111"/>
      <c r="P2839" s="2"/>
      <c r="Q2839" s="3"/>
      <c r="R2839" s="113"/>
    </row>
    <row r="2840" spans="6:18" s="104" customFormat="1" x14ac:dyDescent="0.25">
      <c r="F2840" s="109"/>
      <c r="G2840" s="109"/>
      <c r="H2840" s="109"/>
      <c r="I2840" s="110"/>
      <c r="J2840" s="110"/>
      <c r="M2840" s="111"/>
      <c r="P2840" s="2"/>
      <c r="Q2840" s="3"/>
      <c r="R2840" s="113"/>
    </row>
    <row r="2841" spans="6:18" s="104" customFormat="1" x14ac:dyDescent="0.25">
      <c r="F2841" s="109"/>
      <c r="G2841" s="109"/>
      <c r="H2841" s="109"/>
      <c r="I2841" s="110"/>
      <c r="J2841" s="110"/>
      <c r="M2841" s="111"/>
      <c r="P2841" s="2"/>
      <c r="Q2841" s="3"/>
      <c r="R2841" s="113"/>
    </row>
    <row r="2842" spans="6:18" s="104" customFormat="1" x14ac:dyDescent="0.25">
      <c r="F2842" s="109"/>
      <c r="G2842" s="109"/>
      <c r="H2842" s="109"/>
      <c r="I2842" s="110"/>
      <c r="J2842" s="110"/>
      <c r="M2842" s="111"/>
      <c r="P2842" s="2"/>
      <c r="Q2842" s="3"/>
      <c r="R2842" s="113"/>
    </row>
    <row r="2843" spans="6:18" s="104" customFormat="1" x14ac:dyDescent="0.25">
      <c r="F2843" s="109"/>
      <c r="G2843" s="109"/>
      <c r="H2843" s="109"/>
      <c r="I2843" s="110"/>
      <c r="J2843" s="110"/>
      <c r="M2843" s="111"/>
      <c r="P2843" s="2"/>
      <c r="Q2843" s="3"/>
      <c r="R2843" s="113"/>
    </row>
    <row r="2844" spans="6:18" s="104" customFormat="1" x14ac:dyDescent="0.25">
      <c r="F2844" s="109"/>
      <c r="G2844" s="109"/>
      <c r="H2844" s="109"/>
      <c r="I2844" s="110"/>
      <c r="J2844" s="110"/>
      <c r="M2844" s="111"/>
      <c r="P2844" s="2"/>
      <c r="Q2844" s="3"/>
      <c r="R2844" s="113"/>
    </row>
    <row r="2845" spans="6:18" s="104" customFormat="1" x14ac:dyDescent="0.25">
      <c r="F2845" s="109"/>
      <c r="G2845" s="109"/>
      <c r="H2845" s="109"/>
      <c r="I2845" s="110"/>
      <c r="J2845" s="110"/>
      <c r="M2845" s="111"/>
      <c r="P2845" s="2"/>
      <c r="Q2845" s="3"/>
      <c r="R2845" s="113"/>
    </row>
    <row r="2846" spans="6:18" s="104" customFormat="1" x14ac:dyDescent="0.25">
      <c r="F2846" s="109"/>
      <c r="G2846" s="109"/>
      <c r="H2846" s="109"/>
      <c r="I2846" s="110"/>
      <c r="J2846" s="110"/>
      <c r="M2846" s="111"/>
      <c r="P2846" s="2"/>
      <c r="Q2846" s="3"/>
      <c r="R2846" s="113"/>
    </row>
    <row r="2847" spans="6:18" s="104" customFormat="1" x14ac:dyDescent="0.25">
      <c r="F2847" s="109"/>
      <c r="G2847" s="109"/>
      <c r="H2847" s="109"/>
      <c r="I2847" s="110"/>
      <c r="J2847" s="110"/>
      <c r="M2847" s="111"/>
      <c r="P2847" s="2"/>
      <c r="Q2847" s="3"/>
      <c r="R2847" s="113"/>
    </row>
    <row r="2848" spans="6:18" s="104" customFormat="1" x14ac:dyDescent="0.25">
      <c r="F2848" s="109"/>
      <c r="G2848" s="109"/>
      <c r="H2848" s="109"/>
      <c r="I2848" s="110"/>
      <c r="J2848" s="110"/>
      <c r="M2848" s="111"/>
      <c r="P2848" s="2"/>
      <c r="Q2848" s="3"/>
      <c r="R2848" s="113"/>
    </row>
    <row r="2849" spans="6:18" s="104" customFormat="1" x14ac:dyDescent="0.25">
      <c r="F2849" s="109"/>
      <c r="G2849" s="109"/>
      <c r="H2849" s="109"/>
      <c r="I2849" s="110"/>
      <c r="J2849" s="110"/>
      <c r="M2849" s="111"/>
      <c r="P2849" s="2"/>
      <c r="Q2849" s="3"/>
      <c r="R2849" s="113"/>
    </row>
    <row r="2850" spans="6:18" s="104" customFormat="1" x14ac:dyDescent="0.25">
      <c r="F2850" s="109"/>
      <c r="G2850" s="109"/>
      <c r="H2850" s="109"/>
      <c r="I2850" s="110"/>
      <c r="J2850" s="110"/>
      <c r="M2850" s="111"/>
      <c r="P2850" s="2"/>
      <c r="Q2850" s="3"/>
      <c r="R2850" s="113"/>
    </row>
    <row r="2851" spans="6:18" s="104" customFormat="1" x14ac:dyDescent="0.25">
      <c r="F2851" s="109"/>
      <c r="G2851" s="109"/>
      <c r="H2851" s="109"/>
      <c r="I2851" s="110"/>
      <c r="J2851" s="110"/>
      <c r="M2851" s="111"/>
      <c r="P2851" s="2"/>
      <c r="Q2851" s="3"/>
      <c r="R2851" s="113"/>
    </row>
    <row r="2852" spans="6:18" s="104" customFormat="1" x14ac:dyDescent="0.25">
      <c r="F2852" s="109"/>
      <c r="G2852" s="109"/>
      <c r="H2852" s="109"/>
      <c r="I2852" s="110"/>
      <c r="J2852" s="110"/>
      <c r="M2852" s="111"/>
      <c r="P2852" s="2"/>
      <c r="Q2852" s="3"/>
      <c r="R2852" s="113"/>
    </row>
    <row r="2853" spans="6:18" s="104" customFormat="1" x14ac:dyDescent="0.25">
      <c r="F2853" s="109"/>
      <c r="G2853" s="109"/>
      <c r="H2853" s="109"/>
      <c r="I2853" s="110"/>
      <c r="J2853" s="110"/>
      <c r="M2853" s="111"/>
      <c r="P2853" s="2"/>
      <c r="Q2853" s="3"/>
      <c r="R2853" s="113"/>
    </row>
    <row r="2854" spans="6:18" s="104" customFormat="1" x14ac:dyDescent="0.25">
      <c r="F2854" s="109"/>
      <c r="G2854" s="109"/>
      <c r="H2854" s="109"/>
      <c r="I2854" s="110"/>
      <c r="J2854" s="110"/>
      <c r="M2854" s="111"/>
      <c r="P2854" s="2"/>
      <c r="Q2854" s="3"/>
      <c r="R2854" s="113"/>
    </row>
    <row r="2855" spans="6:18" s="104" customFormat="1" x14ac:dyDescent="0.25">
      <c r="F2855" s="109"/>
      <c r="G2855" s="109"/>
      <c r="H2855" s="109"/>
      <c r="I2855" s="110"/>
      <c r="J2855" s="110"/>
      <c r="M2855" s="111"/>
      <c r="P2855" s="2"/>
      <c r="Q2855" s="3"/>
      <c r="R2855" s="113"/>
    </row>
    <row r="2856" spans="6:18" s="104" customFormat="1" x14ac:dyDescent="0.25">
      <c r="F2856" s="109"/>
      <c r="G2856" s="109"/>
      <c r="H2856" s="109"/>
      <c r="I2856" s="110"/>
      <c r="J2856" s="110"/>
      <c r="M2856" s="111"/>
      <c r="P2856" s="2"/>
      <c r="Q2856" s="3"/>
      <c r="R2856" s="113"/>
    </row>
    <row r="2857" spans="6:18" s="104" customFormat="1" x14ac:dyDescent="0.25">
      <c r="F2857" s="109"/>
      <c r="G2857" s="109"/>
      <c r="H2857" s="109"/>
      <c r="I2857" s="110"/>
      <c r="J2857" s="110"/>
      <c r="M2857" s="111"/>
      <c r="P2857" s="2"/>
      <c r="Q2857" s="3"/>
      <c r="R2857" s="113"/>
    </row>
    <row r="2858" spans="6:18" s="104" customFormat="1" x14ac:dyDescent="0.25">
      <c r="F2858" s="109"/>
      <c r="G2858" s="109"/>
      <c r="H2858" s="109"/>
      <c r="I2858" s="110"/>
      <c r="J2858" s="110"/>
      <c r="M2858" s="111"/>
      <c r="P2858" s="2"/>
      <c r="Q2858" s="3"/>
      <c r="R2858" s="113"/>
    </row>
    <row r="2859" spans="6:18" s="104" customFormat="1" x14ac:dyDescent="0.25">
      <c r="F2859" s="109"/>
      <c r="G2859" s="109"/>
      <c r="H2859" s="109"/>
      <c r="I2859" s="110"/>
      <c r="J2859" s="110"/>
      <c r="M2859" s="111"/>
      <c r="P2859" s="2"/>
      <c r="Q2859" s="3"/>
      <c r="R2859" s="113"/>
    </row>
    <row r="2860" spans="6:18" s="104" customFormat="1" x14ac:dyDescent="0.25">
      <c r="F2860" s="109"/>
      <c r="G2860" s="109"/>
      <c r="H2860" s="109"/>
      <c r="I2860" s="110"/>
      <c r="J2860" s="110"/>
      <c r="M2860" s="111"/>
      <c r="P2860" s="2"/>
      <c r="Q2860" s="3"/>
      <c r="R2860" s="113"/>
    </row>
    <row r="2861" spans="6:18" s="104" customFormat="1" x14ac:dyDescent="0.25">
      <c r="F2861" s="109"/>
      <c r="G2861" s="109"/>
      <c r="H2861" s="109"/>
      <c r="I2861" s="110"/>
      <c r="J2861" s="110"/>
      <c r="M2861" s="111"/>
      <c r="P2861" s="2"/>
      <c r="Q2861" s="3"/>
      <c r="R2861" s="113"/>
    </row>
    <row r="2862" spans="6:18" s="104" customFormat="1" x14ac:dyDescent="0.25">
      <c r="F2862" s="109"/>
      <c r="G2862" s="109"/>
      <c r="H2862" s="109"/>
      <c r="I2862" s="110"/>
      <c r="J2862" s="110"/>
      <c r="M2862" s="111"/>
      <c r="P2862" s="2"/>
      <c r="Q2862" s="3"/>
      <c r="R2862" s="113"/>
    </row>
    <row r="2863" spans="6:18" s="104" customFormat="1" x14ac:dyDescent="0.25">
      <c r="F2863" s="109"/>
      <c r="G2863" s="109"/>
      <c r="H2863" s="109"/>
      <c r="I2863" s="110"/>
      <c r="J2863" s="110"/>
      <c r="M2863" s="111"/>
      <c r="P2863" s="2"/>
      <c r="Q2863" s="3"/>
      <c r="R2863" s="113"/>
    </row>
    <row r="2864" spans="6:18" s="104" customFormat="1" x14ac:dyDescent="0.25">
      <c r="F2864" s="109"/>
      <c r="G2864" s="109"/>
      <c r="H2864" s="109"/>
      <c r="I2864" s="110"/>
      <c r="J2864" s="110"/>
      <c r="M2864" s="111"/>
      <c r="P2864" s="2"/>
      <c r="Q2864" s="3"/>
      <c r="R2864" s="113"/>
    </row>
    <row r="2865" spans="6:18" s="104" customFormat="1" x14ac:dyDescent="0.25">
      <c r="F2865" s="109"/>
      <c r="G2865" s="109"/>
      <c r="H2865" s="109"/>
      <c r="I2865" s="110"/>
      <c r="J2865" s="110"/>
      <c r="M2865" s="111"/>
      <c r="P2865" s="2"/>
      <c r="Q2865" s="3"/>
      <c r="R2865" s="113"/>
    </row>
    <row r="2866" spans="6:18" s="104" customFormat="1" x14ac:dyDescent="0.25">
      <c r="F2866" s="109"/>
      <c r="G2866" s="109"/>
      <c r="H2866" s="109"/>
      <c r="I2866" s="110"/>
      <c r="J2866" s="110"/>
      <c r="M2866" s="111"/>
      <c r="P2866" s="2"/>
      <c r="Q2866" s="3"/>
      <c r="R2866" s="113"/>
    </row>
    <row r="2867" spans="6:18" s="104" customFormat="1" x14ac:dyDescent="0.25">
      <c r="F2867" s="109"/>
      <c r="G2867" s="109"/>
      <c r="H2867" s="109"/>
      <c r="I2867" s="110"/>
      <c r="J2867" s="110"/>
      <c r="M2867" s="111"/>
      <c r="P2867" s="2"/>
      <c r="Q2867" s="3"/>
      <c r="R2867" s="113"/>
    </row>
    <row r="2868" spans="6:18" s="104" customFormat="1" x14ac:dyDescent="0.25">
      <c r="F2868" s="109"/>
      <c r="G2868" s="109"/>
      <c r="H2868" s="109"/>
      <c r="I2868" s="110"/>
      <c r="J2868" s="110"/>
      <c r="M2868" s="111"/>
      <c r="P2868" s="2"/>
      <c r="Q2868" s="3"/>
      <c r="R2868" s="113"/>
    </row>
    <row r="2869" spans="6:18" s="104" customFormat="1" x14ac:dyDescent="0.25">
      <c r="F2869" s="109"/>
      <c r="G2869" s="109"/>
      <c r="H2869" s="109"/>
      <c r="I2869" s="110"/>
      <c r="J2869" s="110"/>
      <c r="M2869" s="111"/>
      <c r="P2869" s="2"/>
      <c r="Q2869" s="3"/>
      <c r="R2869" s="113"/>
    </row>
    <row r="2870" spans="6:18" s="104" customFormat="1" x14ac:dyDescent="0.25">
      <c r="F2870" s="109"/>
      <c r="G2870" s="109"/>
      <c r="H2870" s="109"/>
      <c r="I2870" s="110"/>
      <c r="J2870" s="110"/>
      <c r="M2870" s="111"/>
      <c r="P2870" s="2"/>
      <c r="Q2870" s="3"/>
      <c r="R2870" s="113"/>
    </row>
    <row r="2871" spans="6:18" s="104" customFormat="1" x14ac:dyDescent="0.25">
      <c r="F2871" s="109"/>
      <c r="G2871" s="109"/>
      <c r="H2871" s="109"/>
      <c r="I2871" s="110"/>
      <c r="J2871" s="110"/>
      <c r="M2871" s="111"/>
      <c r="P2871" s="2"/>
      <c r="Q2871" s="3"/>
      <c r="R2871" s="113"/>
    </row>
    <row r="2872" spans="6:18" s="104" customFormat="1" x14ac:dyDescent="0.25">
      <c r="F2872" s="109"/>
      <c r="G2872" s="109"/>
      <c r="H2872" s="109"/>
      <c r="I2872" s="110"/>
      <c r="J2872" s="110"/>
      <c r="M2872" s="111"/>
      <c r="P2872" s="2"/>
      <c r="Q2872" s="3"/>
      <c r="R2872" s="113"/>
    </row>
    <row r="2873" spans="6:18" s="104" customFormat="1" x14ac:dyDescent="0.25">
      <c r="F2873" s="109"/>
      <c r="G2873" s="109"/>
      <c r="H2873" s="109"/>
      <c r="I2873" s="110"/>
      <c r="J2873" s="110"/>
      <c r="M2873" s="111"/>
      <c r="P2873" s="2"/>
      <c r="Q2873" s="3"/>
      <c r="R2873" s="113"/>
    </row>
    <row r="2874" spans="6:18" s="104" customFormat="1" x14ac:dyDescent="0.25">
      <c r="F2874" s="109"/>
      <c r="G2874" s="109"/>
      <c r="H2874" s="109"/>
      <c r="I2874" s="110"/>
      <c r="J2874" s="110"/>
      <c r="M2874" s="111"/>
      <c r="P2874" s="2"/>
      <c r="Q2874" s="3"/>
      <c r="R2874" s="113"/>
    </row>
    <row r="2875" spans="6:18" s="104" customFormat="1" x14ac:dyDescent="0.25">
      <c r="F2875" s="109"/>
      <c r="G2875" s="109"/>
      <c r="H2875" s="109"/>
      <c r="I2875" s="110"/>
      <c r="J2875" s="110"/>
      <c r="M2875" s="111"/>
      <c r="P2875" s="2"/>
      <c r="Q2875" s="3"/>
      <c r="R2875" s="113"/>
    </row>
    <row r="2876" spans="6:18" s="104" customFormat="1" x14ac:dyDescent="0.25">
      <c r="F2876" s="109"/>
      <c r="G2876" s="109"/>
      <c r="H2876" s="109"/>
      <c r="I2876" s="110"/>
      <c r="J2876" s="110"/>
      <c r="M2876" s="111"/>
      <c r="P2876" s="2"/>
      <c r="Q2876" s="3"/>
      <c r="R2876" s="113"/>
    </row>
    <row r="2877" spans="6:18" s="104" customFormat="1" x14ac:dyDescent="0.25">
      <c r="F2877" s="109"/>
      <c r="G2877" s="109"/>
      <c r="H2877" s="109"/>
      <c r="I2877" s="110"/>
      <c r="J2877" s="110"/>
      <c r="M2877" s="111"/>
      <c r="P2877" s="2"/>
      <c r="Q2877" s="3"/>
      <c r="R2877" s="113"/>
    </row>
    <row r="2878" spans="6:18" s="104" customFormat="1" x14ac:dyDescent="0.25">
      <c r="F2878" s="109"/>
      <c r="G2878" s="109"/>
      <c r="H2878" s="109"/>
      <c r="I2878" s="110"/>
      <c r="J2878" s="110"/>
      <c r="M2878" s="111"/>
      <c r="P2878" s="2"/>
      <c r="Q2878" s="3"/>
      <c r="R2878" s="113"/>
    </row>
    <row r="2879" spans="6:18" s="104" customFormat="1" x14ac:dyDescent="0.25">
      <c r="F2879" s="109"/>
      <c r="G2879" s="109"/>
      <c r="H2879" s="109"/>
      <c r="I2879" s="110"/>
      <c r="J2879" s="110"/>
      <c r="M2879" s="111"/>
      <c r="P2879" s="2"/>
      <c r="Q2879" s="3"/>
      <c r="R2879" s="113"/>
    </row>
    <row r="2880" spans="6:18" s="104" customFormat="1" x14ac:dyDescent="0.25">
      <c r="F2880" s="109"/>
      <c r="G2880" s="109"/>
      <c r="H2880" s="109"/>
      <c r="I2880" s="110"/>
      <c r="J2880" s="110"/>
      <c r="M2880" s="111"/>
      <c r="P2880" s="2"/>
      <c r="Q2880" s="3"/>
      <c r="R2880" s="113"/>
    </row>
    <row r="2881" spans="6:18" s="104" customFormat="1" x14ac:dyDescent="0.25">
      <c r="F2881" s="109"/>
      <c r="G2881" s="109"/>
      <c r="H2881" s="109"/>
      <c r="I2881" s="110"/>
      <c r="J2881" s="110"/>
      <c r="M2881" s="111"/>
      <c r="P2881" s="2"/>
      <c r="Q2881" s="3"/>
      <c r="R2881" s="113"/>
    </row>
    <row r="2882" spans="6:18" s="104" customFormat="1" x14ac:dyDescent="0.25">
      <c r="F2882" s="109"/>
      <c r="G2882" s="109"/>
      <c r="H2882" s="109"/>
      <c r="I2882" s="110"/>
      <c r="J2882" s="110"/>
      <c r="M2882" s="111"/>
      <c r="P2882" s="2"/>
      <c r="Q2882" s="3"/>
      <c r="R2882" s="113"/>
    </row>
    <row r="2883" spans="6:18" s="104" customFormat="1" x14ac:dyDescent="0.25">
      <c r="F2883" s="109"/>
      <c r="G2883" s="109"/>
      <c r="H2883" s="109"/>
      <c r="I2883" s="110"/>
      <c r="J2883" s="110"/>
      <c r="M2883" s="111"/>
      <c r="P2883" s="2"/>
      <c r="Q2883" s="3"/>
      <c r="R2883" s="113"/>
    </row>
    <row r="2884" spans="6:18" s="104" customFormat="1" x14ac:dyDescent="0.25">
      <c r="F2884" s="109"/>
      <c r="G2884" s="109"/>
      <c r="H2884" s="109"/>
      <c r="I2884" s="110"/>
      <c r="J2884" s="110"/>
      <c r="M2884" s="111"/>
      <c r="P2884" s="2"/>
      <c r="Q2884" s="3"/>
      <c r="R2884" s="113"/>
    </row>
    <row r="2885" spans="6:18" s="104" customFormat="1" x14ac:dyDescent="0.25">
      <c r="F2885" s="109"/>
      <c r="G2885" s="109"/>
      <c r="H2885" s="109"/>
      <c r="I2885" s="110"/>
      <c r="J2885" s="110"/>
      <c r="M2885" s="111"/>
      <c r="P2885" s="2"/>
      <c r="Q2885" s="3"/>
      <c r="R2885" s="113"/>
    </row>
    <row r="2886" spans="6:18" s="104" customFormat="1" x14ac:dyDescent="0.25">
      <c r="F2886" s="109"/>
      <c r="G2886" s="109"/>
      <c r="H2886" s="109"/>
      <c r="I2886" s="110"/>
      <c r="J2886" s="110"/>
      <c r="M2886" s="111"/>
      <c r="P2886" s="2"/>
      <c r="Q2886" s="3"/>
      <c r="R2886" s="113"/>
    </row>
    <row r="2887" spans="6:18" s="104" customFormat="1" x14ac:dyDescent="0.25">
      <c r="F2887" s="109"/>
      <c r="G2887" s="109"/>
      <c r="H2887" s="109"/>
      <c r="I2887" s="110"/>
      <c r="J2887" s="110"/>
      <c r="M2887" s="111"/>
      <c r="P2887" s="2"/>
      <c r="Q2887" s="3"/>
      <c r="R2887" s="113"/>
    </row>
    <row r="2888" spans="6:18" s="104" customFormat="1" x14ac:dyDescent="0.25">
      <c r="F2888" s="109"/>
      <c r="G2888" s="109"/>
      <c r="H2888" s="109"/>
      <c r="I2888" s="110"/>
      <c r="J2888" s="110"/>
      <c r="M2888" s="111"/>
      <c r="P2888" s="2"/>
      <c r="Q2888" s="3"/>
      <c r="R2888" s="113"/>
    </row>
    <row r="2889" spans="6:18" s="104" customFormat="1" x14ac:dyDescent="0.25">
      <c r="F2889" s="109"/>
      <c r="G2889" s="109"/>
      <c r="H2889" s="109"/>
      <c r="I2889" s="110"/>
      <c r="J2889" s="110"/>
      <c r="M2889" s="111"/>
      <c r="P2889" s="2"/>
      <c r="Q2889" s="3"/>
      <c r="R2889" s="113"/>
    </row>
    <row r="2890" spans="6:18" s="104" customFormat="1" x14ac:dyDescent="0.25">
      <c r="F2890" s="109"/>
      <c r="G2890" s="109"/>
      <c r="H2890" s="109"/>
      <c r="I2890" s="110"/>
      <c r="J2890" s="110"/>
      <c r="M2890" s="111"/>
      <c r="P2890" s="2"/>
      <c r="Q2890" s="3"/>
      <c r="R2890" s="113"/>
    </row>
    <row r="2891" spans="6:18" s="104" customFormat="1" x14ac:dyDescent="0.25">
      <c r="F2891" s="109"/>
      <c r="G2891" s="109"/>
      <c r="H2891" s="109"/>
      <c r="I2891" s="110"/>
      <c r="J2891" s="110"/>
      <c r="M2891" s="111"/>
      <c r="P2891" s="2"/>
      <c r="Q2891" s="3"/>
      <c r="R2891" s="113"/>
    </row>
    <row r="2892" spans="6:18" s="104" customFormat="1" x14ac:dyDescent="0.25">
      <c r="F2892" s="109"/>
      <c r="G2892" s="109"/>
      <c r="H2892" s="109"/>
      <c r="I2892" s="110"/>
      <c r="J2892" s="110"/>
      <c r="M2892" s="111"/>
      <c r="P2892" s="2"/>
      <c r="Q2892" s="3"/>
      <c r="R2892" s="113"/>
    </row>
    <row r="2893" spans="6:18" s="104" customFormat="1" x14ac:dyDescent="0.25">
      <c r="F2893" s="109"/>
      <c r="G2893" s="109"/>
      <c r="H2893" s="109"/>
      <c r="I2893" s="110"/>
      <c r="J2893" s="110"/>
      <c r="M2893" s="111"/>
      <c r="P2893" s="2"/>
      <c r="Q2893" s="3"/>
      <c r="R2893" s="113"/>
    </row>
    <row r="2894" spans="6:18" s="104" customFormat="1" x14ac:dyDescent="0.25">
      <c r="F2894" s="109"/>
      <c r="G2894" s="109"/>
      <c r="H2894" s="109"/>
      <c r="I2894" s="110"/>
      <c r="J2894" s="110"/>
      <c r="M2894" s="111"/>
      <c r="P2894" s="2"/>
      <c r="Q2894" s="3"/>
      <c r="R2894" s="113"/>
    </row>
    <row r="2895" spans="6:18" s="104" customFormat="1" x14ac:dyDescent="0.25">
      <c r="F2895" s="109"/>
      <c r="G2895" s="109"/>
      <c r="H2895" s="109"/>
      <c r="I2895" s="110"/>
      <c r="J2895" s="110"/>
      <c r="M2895" s="111"/>
      <c r="P2895" s="2"/>
      <c r="Q2895" s="3"/>
      <c r="R2895" s="113"/>
    </row>
    <row r="2896" spans="6:18" s="104" customFormat="1" x14ac:dyDescent="0.25">
      <c r="F2896" s="109"/>
      <c r="G2896" s="109"/>
      <c r="H2896" s="109"/>
      <c r="I2896" s="110"/>
      <c r="J2896" s="110"/>
      <c r="M2896" s="111"/>
      <c r="P2896" s="2"/>
      <c r="Q2896" s="3"/>
      <c r="R2896" s="113"/>
    </row>
    <row r="2897" spans="6:18" s="104" customFormat="1" x14ac:dyDescent="0.25">
      <c r="F2897" s="109"/>
      <c r="G2897" s="109"/>
      <c r="H2897" s="109"/>
      <c r="I2897" s="110"/>
      <c r="J2897" s="110"/>
      <c r="M2897" s="111"/>
      <c r="P2897" s="2"/>
      <c r="Q2897" s="3"/>
      <c r="R2897" s="113"/>
    </row>
    <row r="2898" spans="6:18" s="104" customFormat="1" x14ac:dyDescent="0.25">
      <c r="F2898" s="109"/>
      <c r="G2898" s="109"/>
      <c r="H2898" s="109"/>
      <c r="I2898" s="110"/>
      <c r="J2898" s="110"/>
      <c r="M2898" s="111"/>
      <c r="P2898" s="2"/>
      <c r="Q2898" s="3"/>
      <c r="R2898" s="113"/>
    </row>
    <row r="2899" spans="6:18" s="104" customFormat="1" x14ac:dyDescent="0.25">
      <c r="F2899" s="109"/>
      <c r="G2899" s="109"/>
      <c r="H2899" s="109"/>
      <c r="I2899" s="110"/>
      <c r="J2899" s="110"/>
      <c r="M2899" s="111"/>
      <c r="P2899" s="2"/>
      <c r="Q2899" s="3"/>
      <c r="R2899" s="113"/>
    </row>
    <row r="2900" spans="6:18" s="104" customFormat="1" x14ac:dyDescent="0.25">
      <c r="F2900" s="109"/>
      <c r="G2900" s="109"/>
      <c r="H2900" s="109"/>
      <c r="I2900" s="110"/>
      <c r="J2900" s="110"/>
      <c r="M2900" s="111"/>
      <c r="P2900" s="2"/>
      <c r="Q2900" s="3"/>
      <c r="R2900" s="113"/>
    </row>
    <row r="2901" spans="6:18" s="104" customFormat="1" x14ac:dyDescent="0.25">
      <c r="F2901" s="109"/>
      <c r="G2901" s="109"/>
      <c r="H2901" s="109"/>
      <c r="I2901" s="110"/>
      <c r="J2901" s="110"/>
      <c r="M2901" s="111"/>
      <c r="P2901" s="2"/>
      <c r="Q2901" s="3"/>
      <c r="R2901" s="113"/>
    </row>
    <row r="2902" spans="6:18" s="104" customFormat="1" x14ac:dyDescent="0.25">
      <c r="F2902" s="109"/>
      <c r="G2902" s="109"/>
      <c r="H2902" s="109"/>
      <c r="I2902" s="110"/>
      <c r="J2902" s="110"/>
      <c r="M2902" s="111"/>
      <c r="P2902" s="2"/>
      <c r="Q2902" s="3"/>
      <c r="R2902" s="113"/>
    </row>
    <row r="2903" spans="6:18" s="104" customFormat="1" x14ac:dyDescent="0.25">
      <c r="F2903" s="109"/>
      <c r="G2903" s="109"/>
      <c r="H2903" s="109"/>
      <c r="I2903" s="110"/>
      <c r="J2903" s="110"/>
      <c r="M2903" s="111"/>
      <c r="P2903" s="2"/>
      <c r="Q2903" s="3"/>
      <c r="R2903" s="113"/>
    </row>
    <row r="2904" spans="6:18" s="104" customFormat="1" x14ac:dyDescent="0.25">
      <c r="F2904" s="109"/>
      <c r="G2904" s="109"/>
      <c r="H2904" s="109"/>
      <c r="I2904" s="110"/>
      <c r="J2904" s="110"/>
      <c r="M2904" s="111"/>
      <c r="P2904" s="2"/>
      <c r="Q2904" s="3"/>
      <c r="R2904" s="113"/>
    </row>
    <row r="2905" spans="6:18" s="104" customFormat="1" x14ac:dyDescent="0.25">
      <c r="F2905" s="109"/>
      <c r="G2905" s="109"/>
      <c r="H2905" s="109"/>
      <c r="I2905" s="110"/>
      <c r="J2905" s="110"/>
      <c r="M2905" s="111"/>
      <c r="P2905" s="2"/>
      <c r="Q2905" s="3"/>
      <c r="R2905" s="113"/>
    </row>
    <row r="2906" spans="6:18" s="104" customFormat="1" x14ac:dyDescent="0.25">
      <c r="F2906" s="109"/>
      <c r="G2906" s="109"/>
      <c r="H2906" s="109"/>
      <c r="I2906" s="110"/>
      <c r="J2906" s="110"/>
      <c r="M2906" s="111"/>
      <c r="P2906" s="2"/>
      <c r="Q2906" s="3"/>
      <c r="R2906" s="113"/>
    </row>
    <row r="2907" spans="6:18" s="104" customFormat="1" x14ac:dyDescent="0.25">
      <c r="F2907" s="109"/>
      <c r="G2907" s="109"/>
      <c r="H2907" s="109"/>
      <c r="I2907" s="110"/>
      <c r="J2907" s="110"/>
      <c r="M2907" s="111"/>
      <c r="P2907" s="2"/>
      <c r="Q2907" s="3"/>
      <c r="R2907" s="113"/>
    </row>
    <row r="2908" spans="6:18" s="104" customFormat="1" x14ac:dyDescent="0.25">
      <c r="F2908" s="109"/>
      <c r="G2908" s="109"/>
      <c r="H2908" s="109"/>
      <c r="I2908" s="110"/>
      <c r="J2908" s="110"/>
      <c r="M2908" s="111"/>
      <c r="P2908" s="2"/>
      <c r="Q2908" s="3"/>
      <c r="R2908" s="113"/>
    </row>
    <row r="2909" spans="6:18" s="104" customFormat="1" x14ac:dyDescent="0.25">
      <c r="F2909" s="109"/>
      <c r="G2909" s="109"/>
      <c r="H2909" s="109"/>
      <c r="I2909" s="110"/>
      <c r="J2909" s="110"/>
      <c r="M2909" s="111"/>
      <c r="P2909" s="2"/>
      <c r="Q2909" s="3"/>
      <c r="R2909" s="113"/>
    </row>
    <row r="2910" spans="6:18" s="104" customFormat="1" x14ac:dyDescent="0.25">
      <c r="F2910" s="109"/>
      <c r="G2910" s="109"/>
      <c r="H2910" s="109"/>
      <c r="I2910" s="110"/>
      <c r="J2910" s="110"/>
      <c r="M2910" s="111"/>
      <c r="P2910" s="2"/>
      <c r="Q2910" s="3"/>
      <c r="R2910" s="113"/>
    </row>
    <row r="2911" spans="6:18" s="104" customFormat="1" x14ac:dyDescent="0.25">
      <c r="F2911" s="109"/>
      <c r="G2911" s="109"/>
      <c r="H2911" s="109"/>
      <c r="I2911" s="110"/>
      <c r="J2911" s="110"/>
      <c r="M2911" s="111"/>
      <c r="P2911" s="2"/>
      <c r="Q2911" s="3"/>
      <c r="R2911" s="113"/>
    </row>
    <row r="2912" spans="6:18" s="104" customFormat="1" x14ac:dyDescent="0.25">
      <c r="F2912" s="109"/>
      <c r="G2912" s="109"/>
      <c r="H2912" s="109"/>
      <c r="I2912" s="110"/>
      <c r="J2912" s="110"/>
      <c r="M2912" s="111"/>
      <c r="P2912" s="2"/>
      <c r="Q2912" s="3"/>
      <c r="R2912" s="113"/>
    </row>
    <row r="2913" spans="6:18" s="104" customFormat="1" x14ac:dyDescent="0.25">
      <c r="F2913" s="109"/>
      <c r="G2913" s="109"/>
      <c r="H2913" s="109"/>
      <c r="I2913" s="110"/>
      <c r="J2913" s="110"/>
      <c r="M2913" s="111"/>
      <c r="P2913" s="2"/>
      <c r="Q2913" s="3"/>
      <c r="R2913" s="113"/>
    </row>
    <row r="2914" spans="6:18" s="104" customFormat="1" x14ac:dyDescent="0.25">
      <c r="F2914" s="109"/>
      <c r="G2914" s="109"/>
      <c r="H2914" s="109"/>
      <c r="I2914" s="110"/>
      <c r="J2914" s="110"/>
      <c r="M2914" s="111"/>
      <c r="P2914" s="2"/>
      <c r="Q2914" s="3"/>
      <c r="R2914" s="113"/>
    </row>
    <row r="2915" spans="6:18" s="104" customFormat="1" x14ac:dyDescent="0.25">
      <c r="F2915" s="109"/>
      <c r="G2915" s="109"/>
      <c r="H2915" s="109"/>
      <c r="I2915" s="110"/>
      <c r="J2915" s="110"/>
      <c r="M2915" s="111"/>
      <c r="P2915" s="2"/>
      <c r="Q2915" s="3"/>
      <c r="R2915" s="113"/>
    </row>
    <row r="2916" spans="6:18" s="104" customFormat="1" x14ac:dyDescent="0.25">
      <c r="F2916" s="109"/>
      <c r="G2916" s="109"/>
      <c r="H2916" s="109"/>
      <c r="I2916" s="110"/>
      <c r="J2916" s="110"/>
      <c r="M2916" s="111"/>
      <c r="P2916" s="2"/>
      <c r="Q2916" s="3"/>
      <c r="R2916" s="113"/>
    </row>
    <row r="2917" spans="6:18" s="104" customFormat="1" x14ac:dyDescent="0.25">
      <c r="F2917" s="109"/>
      <c r="G2917" s="109"/>
      <c r="H2917" s="109"/>
      <c r="I2917" s="110"/>
      <c r="J2917" s="110"/>
      <c r="M2917" s="111"/>
      <c r="P2917" s="2"/>
      <c r="Q2917" s="3"/>
      <c r="R2917" s="113"/>
    </row>
    <row r="2918" spans="6:18" s="104" customFormat="1" x14ac:dyDescent="0.25">
      <c r="F2918" s="109"/>
      <c r="G2918" s="109"/>
      <c r="H2918" s="109"/>
      <c r="I2918" s="110"/>
      <c r="J2918" s="110"/>
      <c r="M2918" s="111"/>
      <c r="P2918" s="2"/>
      <c r="Q2918" s="3"/>
      <c r="R2918" s="113"/>
    </row>
    <row r="2919" spans="6:18" s="104" customFormat="1" x14ac:dyDescent="0.25">
      <c r="F2919" s="109"/>
      <c r="G2919" s="109"/>
      <c r="H2919" s="109"/>
      <c r="I2919" s="110"/>
      <c r="J2919" s="110"/>
      <c r="M2919" s="111"/>
      <c r="P2919" s="2"/>
      <c r="Q2919" s="3"/>
      <c r="R2919" s="113"/>
    </row>
    <row r="2920" spans="6:18" s="104" customFormat="1" x14ac:dyDescent="0.25">
      <c r="F2920" s="109"/>
      <c r="G2920" s="109"/>
      <c r="H2920" s="109"/>
      <c r="I2920" s="110"/>
      <c r="J2920" s="110"/>
      <c r="M2920" s="111"/>
      <c r="P2920" s="2"/>
      <c r="Q2920" s="3"/>
      <c r="R2920" s="113"/>
    </row>
    <row r="2921" spans="6:18" s="104" customFormat="1" x14ac:dyDescent="0.25">
      <c r="F2921" s="109"/>
      <c r="G2921" s="109"/>
      <c r="H2921" s="109"/>
      <c r="I2921" s="110"/>
      <c r="J2921" s="110"/>
      <c r="M2921" s="111"/>
      <c r="P2921" s="2"/>
      <c r="Q2921" s="3"/>
      <c r="R2921" s="113"/>
    </row>
    <row r="2922" spans="6:18" s="104" customFormat="1" x14ac:dyDescent="0.25">
      <c r="F2922" s="109"/>
      <c r="G2922" s="109"/>
      <c r="H2922" s="109"/>
      <c r="I2922" s="110"/>
      <c r="J2922" s="110"/>
      <c r="M2922" s="111"/>
      <c r="P2922" s="2"/>
      <c r="Q2922" s="3"/>
      <c r="R2922" s="113"/>
    </row>
    <row r="2923" spans="6:18" s="104" customFormat="1" x14ac:dyDescent="0.25">
      <c r="F2923" s="109"/>
      <c r="G2923" s="109"/>
      <c r="H2923" s="109"/>
      <c r="I2923" s="110"/>
      <c r="J2923" s="110"/>
      <c r="M2923" s="111"/>
      <c r="P2923" s="2"/>
      <c r="Q2923" s="3"/>
      <c r="R2923" s="113"/>
    </row>
    <row r="2924" spans="6:18" s="104" customFormat="1" x14ac:dyDescent="0.25">
      <c r="F2924" s="109"/>
      <c r="G2924" s="109"/>
      <c r="H2924" s="109"/>
      <c r="I2924" s="110"/>
      <c r="J2924" s="110"/>
      <c r="M2924" s="111"/>
      <c r="P2924" s="2"/>
      <c r="Q2924" s="3"/>
      <c r="R2924" s="113"/>
    </row>
    <row r="2925" spans="6:18" s="104" customFormat="1" x14ac:dyDescent="0.25">
      <c r="F2925" s="109"/>
      <c r="G2925" s="109"/>
      <c r="H2925" s="109"/>
      <c r="I2925" s="110"/>
      <c r="J2925" s="110"/>
      <c r="M2925" s="111"/>
      <c r="P2925" s="2"/>
      <c r="Q2925" s="3"/>
      <c r="R2925" s="113"/>
    </row>
    <row r="2926" spans="6:18" s="104" customFormat="1" x14ac:dyDescent="0.25">
      <c r="F2926" s="109"/>
      <c r="G2926" s="109"/>
      <c r="H2926" s="109"/>
      <c r="I2926" s="110"/>
      <c r="J2926" s="110"/>
      <c r="M2926" s="111"/>
      <c r="P2926" s="2"/>
      <c r="Q2926" s="3"/>
      <c r="R2926" s="113"/>
    </row>
    <row r="2927" spans="6:18" s="104" customFormat="1" x14ac:dyDescent="0.25">
      <c r="F2927" s="109"/>
      <c r="G2927" s="109"/>
      <c r="H2927" s="109"/>
      <c r="I2927" s="110"/>
      <c r="J2927" s="110"/>
      <c r="M2927" s="111"/>
      <c r="P2927" s="2"/>
      <c r="Q2927" s="3"/>
      <c r="R2927" s="113"/>
    </row>
    <row r="2928" spans="6:18" s="104" customFormat="1" x14ac:dyDescent="0.25">
      <c r="F2928" s="109"/>
      <c r="G2928" s="109"/>
      <c r="H2928" s="109"/>
      <c r="I2928" s="110"/>
      <c r="J2928" s="110"/>
      <c r="M2928" s="111"/>
      <c r="P2928" s="2"/>
      <c r="Q2928" s="3"/>
      <c r="R2928" s="113"/>
    </row>
    <row r="2929" spans="6:18" s="104" customFormat="1" x14ac:dyDescent="0.25">
      <c r="F2929" s="109"/>
      <c r="G2929" s="109"/>
      <c r="H2929" s="109"/>
      <c r="I2929" s="110"/>
      <c r="J2929" s="110"/>
      <c r="M2929" s="111"/>
      <c r="P2929" s="2"/>
      <c r="Q2929" s="3"/>
      <c r="R2929" s="113"/>
    </row>
    <row r="2930" spans="6:18" s="104" customFormat="1" x14ac:dyDescent="0.25">
      <c r="F2930" s="109"/>
      <c r="G2930" s="109"/>
      <c r="H2930" s="109"/>
      <c r="I2930" s="110"/>
      <c r="J2930" s="110"/>
      <c r="M2930" s="111"/>
      <c r="P2930" s="2"/>
      <c r="Q2930" s="3"/>
      <c r="R2930" s="113"/>
    </row>
    <row r="2931" spans="6:18" s="104" customFormat="1" x14ac:dyDescent="0.25">
      <c r="F2931" s="109"/>
      <c r="G2931" s="109"/>
      <c r="H2931" s="109"/>
      <c r="I2931" s="110"/>
      <c r="J2931" s="110"/>
      <c r="M2931" s="111"/>
      <c r="P2931" s="2"/>
      <c r="Q2931" s="3"/>
      <c r="R2931" s="113"/>
    </row>
    <row r="2932" spans="6:18" s="104" customFormat="1" x14ac:dyDescent="0.25">
      <c r="F2932" s="109"/>
      <c r="G2932" s="109"/>
      <c r="H2932" s="109"/>
      <c r="I2932" s="110"/>
      <c r="J2932" s="110"/>
      <c r="M2932" s="111"/>
      <c r="P2932" s="2"/>
      <c r="Q2932" s="3"/>
      <c r="R2932" s="113"/>
    </row>
    <row r="2933" spans="6:18" s="104" customFormat="1" x14ac:dyDescent="0.25">
      <c r="F2933" s="109"/>
      <c r="G2933" s="109"/>
      <c r="H2933" s="109"/>
      <c r="I2933" s="110"/>
      <c r="J2933" s="110"/>
      <c r="M2933" s="111"/>
      <c r="P2933" s="2"/>
      <c r="Q2933" s="3"/>
      <c r="R2933" s="113"/>
    </row>
    <row r="2934" spans="6:18" s="104" customFormat="1" x14ac:dyDescent="0.25">
      <c r="F2934" s="109"/>
      <c r="G2934" s="109"/>
      <c r="H2934" s="109"/>
      <c r="I2934" s="110"/>
      <c r="J2934" s="110"/>
      <c r="M2934" s="111"/>
      <c r="P2934" s="2"/>
      <c r="Q2934" s="3"/>
      <c r="R2934" s="113"/>
    </row>
    <row r="2935" spans="6:18" s="104" customFormat="1" x14ac:dyDescent="0.25">
      <c r="F2935" s="109"/>
      <c r="G2935" s="109"/>
      <c r="H2935" s="109"/>
      <c r="I2935" s="110"/>
      <c r="J2935" s="110"/>
      <c r="M2935" s="111"/>
      <c r="P2935" s="2"/>
      <c r="Q2935" s="3"/>
      <c r="R2935" s="113"/>
    </row>
    <row r="2936" spans="6:18" s="104" customFormat="1" x14ac:dyDescent="0.25">
      <c r="F2936" s="109"/>
      <c r="G2936" s="109"/>
      <c r="H2936" s="109"/>
      <c r="I2936" s="110"/>
      <c r="J2936" s="110"/>
      <c r="M2936" s="111"/>
      <c r="P2936" s="2"/>
      <c r="Q2936" s="3"/>
      <c r="R2936" s="113"/>
    </row>
    <row r="2937" spans="6:18" s="104" customFormat="1" x14ac:dyDescent="0.25">
      <c r="F2937" s="109"/>
      <c r="G2937" s="109"/>
      <c r="H2937" s="109"/>
      <c r="I2937" s="110"/>
      <c r="J2937" s="110"/>
      <c r="M2937" s="111"/>
      <c r="P2937" s="2"/>
      <c r="Q2937" s="3"/>
      <c r="R2937" s="113"/>
    </row>
    <row r="2938" spans="6:18" s="104" customFormat="1" x14ac:dyDescent="0.25">
      <c r="F2938" s="109"/>
      <c r="G2938" s="109"/>
      <c r="H2938" s="109"/>
      <c r="I2938" s="110"/>
      <c r="J2938" s="110"/>
      <c r="M2938" s="111"/>
      <c r="P2938" s="2"/>
      <c r="Q2938" s="3"/>
      <c r="R2938" s="113"/>
    </row>
    <row r="2939" spans="6:18" s="104" customFormat="1" x14ac:dyDescent="0.25">
      <c r="F2939" s="109"/>
      <c r="G2939" s="109"/>
      <c r="H2939" s="109"/>
      <c r="I2939" s="110"/>
      <c r="J2939" s="110"/>
      <c r="M2939" s="111"/>
      <c r="P2939" s="2"/>
      <c r="Q2939" s="3"/>
      <c r="R2939" s="113"/>
    </row>
    <row r="2940" spans="6:18" s="104" customFormat="1" x14ac:dyDescent="0.25">
      <c r="F2940" s="109"/>
      <c r="G2940" s="109"/>
      <c r="H2940" s="109"/>
      <c r="I2940" s="110"/>
      <c r="J2940" s="110"/>
      <c r="M2940" s="111"/>
      <c r="P2940" s="2"/>
      <c r="Q2940" s="3"/>
      <c r="R2940" s="113"/>
    </row>
    <row r="2941" spans="6:18" s="104" customFormat="1" x14ac:dyDescent="0.25">
      <c r="F2941" s="109"/>
      <c r="G2941" s="109"/>
      <c r="H2941" s="109"/>
      <c r="I2941" s="110"/>
      <c r="J2941" s="110"/>
      <c r="M2941" s="111"/>
      <c r="P2941" s="2"/>
      <c r="Q2941" s="3"/>
      <c r="R2941" s="113"/>
    </row>
    <row r="2942" spans="6:18" s="104" customFormat="1" x14ac:dyDescent="0.25">
      <c r="F2942" s="109"/>
      <c r="G2942" s="109"/>
      <c r="H2942" s="109"/>
      <c r="I2942" s="110"/>
      <c r="J2942" s="110"/>
      <c r="M2942" s="111"/>
      <c r="P2942" s="2"/>
      <c r="Q2942" s="3"/>
      <c r="R2942" s="113"/>
    </row>
    <row r="2943" spans="6:18" s="104" customFormat="1" x14ac:dyDescent="0.25">
      <c r="F2943" s="109"/>
      <c r="G2943" s="109"/>
      <c r="H2943" s="109"/>
      <c r="I2943" s="110"/>
      <c r="J2943" s="110"/>
      <c r="M2943" s="111"/>
      <c r="P2943" s="2"/>
      <c r="Q2943" s="3"/>
      <c r="R2943" s="113"/>
    </row>
    <row r="2944" spans="6:18" s="104" customFormat="1" x14ac:dyDescent="0.25">
      <c r="F2944" s="109"/>
      <c r="G2944" s="109"/>
      <c r="H2944" s="109"/>
      <c r="I2944" s="110"/>
      <c r="J2944" s="110"/>
      <c r="M2944" s="111"/>
      <c r="P2944" s="2"/>
      <c r="Q2944" s="3"/>
      <c r="R2944" s="113"/>
    </row>
    <row r="2945" spans="6:18" s="104" customFormat="1" x14ac:dyDescent="0.25">
      <c r="F2945" s="109"/>
      <c r="G2945" s="109"/>
      <c r="H2945" s="109"/>
      <c r="I2945" s="110"/>
      <c r="J2945" s="110"/>
      <c r="M2945" s="111"/>
      <c r="P2945" s="2"/>
      <c r="Q2945" s="3"/>
      <c r="R2945" s="113"/>
    </row>
    <row r="2946" spans="6:18" s="104" customFormat="1" x14ac:dyDescent="0.25">
      <c r="F2946" s="109"/>
      <c r="G2946" s="109"/>
      <c r="H2946" s="109"/>
      <c r="I2946" s="110"/>
      <c r="J2946" s="110"/>
      <c r="M2946" s="111"/>
      <c r="P2946" s="2"/>
      <c r="Q2946" s="3"/>
      <c r="R2946" s="113"/>
    </row>
    <row r="2947" spans="6:18" s="104" customFormat="1" x14ac:dyDescent="0.25">
      <c r="F2947" s="109"/>
      <c r="G2947" s="109"/>
      <c r="H2947" s="109"/>
      <c r="I2947" s="110"/>
      <c r="J2947" s="110"/>
      <c r="M2947" s="111"/>
      <c r="P2947" s="2"/>
      <c r="Q2947" s="3"/>
      <c r="R2947" s="113"/>
    </row>
    <row r="2948" spans="6:18" s="104" customFormat="1" x14ac:dyDescent="0.25">
      <c r="F2948" s="109"/>
      <c r="G2948" s="109"/>
      <c r="H2948" s="109"/>
      <c r="I2948" s="110"/>
      <c r="J2948" s="110"/>
      <c r="M2948" s="111"/>
      <c r="P2948" s="2"/>
      <c r="Q2948" s="3"/>
      <c r="R2948" s="113"/>
    </row>
    <row r="2949" spans="6:18" s="104" customFormat="1" x14ac:dyDescent="0.25">
      <c r="F2949" s="109"/>
      <c r="G2949" s="109"/>
      <c r="H2949" s="109"/>
      <c r="I2949" s="110"/>
      <c r="J2949" s="110"/>
      <c r="M2949" s="111"/>
      <c r="P2949" s="2"/>
      <c r="Q2949" s="3"/>
      <c r="R2949" s="113"/>
    </row>
    <row r="2950" spans="6:18" s="104" customFormat="1" x14ac:dyDescent="0.25">
      <c r="F2950" s="109"/>
      <c r="G2950" s="109"/>
      <c r="H2950" s="109"/>
      <c r="I2950" s="110"/>
      <c r="J2950" s="110"/>
      <c r="M2950" s="111"/>
      <c r="P2950" s="2"/>
      <c r="Q2950" s="3"/>
      <c r="R2950" s="113"/>
    </row>
    <row r="2951" spans="6:18" s="104" customFormat="1" x14ac:dyDescent="0.25">
      <c r="F2951" s="109"/>
      <c r="G2951" s="109"/>
      <c r="H2951" s="109"/>
      <c r="I2951" s="110"/>
      <c r="J2951" s="110"/>
      <c r="M2951" s="111"/>
      <c r="P2951" s="2"/>
      <c r="Q2951" s="3"/>
      <c r="R2951" s="113"/>
    </row>
    <row r="2952" spans="6:18" s="104" customFormat="1" x14ac:dyDescent="0.25">
      <c r="F2952" s="109"/>
      <c r="G2952" s="109"/>
      <c r="H2952" s="109"/>
      <c r="I2952" s="110"/>
      <c r="J2952" s="110"/>
      <c r="M2952" s="111"/>
      <c r="P2952" s="2"/>
      <c r="Q2952" s="3"/>
      <c r="R2952" s="113"/>
    </row>
    <row r="2953" spans="6:18" s="104" customFormat="1" x14ac:dyDescent="0.25">
      <c r="F2953" s="109"/>
      <c r="G2953" s="109"/>
      <c r="H2953" s="109"/>
      <c r="I2953" s="110"/>
      <c r="J2953" s="110"/>
      <c r="M2953" s="111"/>
      <c r="P2953" s="2"/>
      <c r="Q2953" s="3"/>
      <c r="R2953" s="113"/>
    </row>
    <row r="2954" spans="6:18" s="104" customFormat="1" x14ac:dyDescent="0.25">
      <c r="F2954" s="109"/>
      <c r="G2954" s="109"/>
      <c r="H2954" s="109"/>
      <c r="I2954" s="110"/>
      <c r="J2954" s="110"/>
      <c r="M2954" s="111"/>
      <c r="P2954" s="2"/>
      <c r="Q2954" s="3"/>
      <c r="R2954" s="113"/>
    </row>
    <row r="2955" spans="6:18" s="104" customFormat="1" x14ac:dyDescent="0.25">
      <c r="F2955" s="109"/>
      <c r="G2955" s="109"/>
      <c r="H2955" s="109"/>
      <c r="I2955" s="110"/>
      <c r="J2955" s="110"/>
      <c r="M2955" s="111"/>
      <c r="P2955" s="2"/>
      <c r="Q2955" s="3"/>
      <c r="R2955" s="113"/>
    </row>
    <row r="2956" spans="6:18" s="104" customFormat="1" x14ac:dyDescent="0.25">
      <c r="F2956" s="109"/>
      <c r="G2956" s="109"/>
      <c r="H2956" s="109"/>
      <c r="I2956" s="110"/>
      <c r="J2956" s="110"/>
      <c r="M2956" s="111"/>
      <c r="P2956" s="2"/>
      <c r="Q2956" s="3"/>
      <c r="R2956" s="113"/>
    </row>
    <row r="2957" spans="6:18" s="104" customFormat="1" x14ac:dyDescent="0.25">
      <c r="F2957" s="109"/>
      <c r="G2957" s="109"/>
      <c r="H2957" s="109"/>
      <c r="I2957" s="110"/>
      <c r="J2957" s="110"/>
      <c r="M2957" s="111"/>
      <c r="P2957" s="2"/>
      <c r="Q2957" s="3"/>
      <c r="R2957" s="113"/>
    </row>
    <row r="2958" spans="6:18" s="104" customFormat="1" x14ac:dyDescent="0.25">
      <c r="F2958" s="109"/>
      <c r="G2958" s="109"/>
      <c r="H2958" s="109"/>
      <c r="I2958" s="110"/>
      <c r="J2958" s="110"/>
      <c r="M2958" s="111"/>
      <c r="P2958" s="2"/>
      <c r="Q2958" s="3"/>
      <c r="R2958" s="113"/>
    </row>
    <row r="2959" spans="6:18" s="104" customFormat="1" x14ac:dyDescent="0.25">
      <c r="F2959" s="109"/>
      <c r="G2959" s="109"/>
      <c r="H2959" s="109"/>
      <c r="I2959" s="110"/>
      <c r="J2959" s="110"/>
      <c r="M2959" s="111"/>
      <c r="P2959" s="2"/>
      <c r="Q2959" s="3"/>
      <c r="R2959" s="113"/>
    </row>
    <row r="2960" spans="6:18" s="104" customFormat="1" x14ac:dyDescent="0.25">
      <c r="F2960" s="109"/>
      <c r="G2960" s="109"/>
      <c r="H2960" s="109"/>
      <c r="I2960" s="110"/>
      <c r="J2960" s="110"/>
      <c r="M2960" s="111"/>
      <c r="P2960" s="2"/>
      <c r="Q2960" s="3"/>
      <c r="R2960" s="113"/>
    </row>
    <row r="2961" spans="6:18" s="104" customFormat="1" x14ac:dyDescent="0.25">
      <c r="F2961" s="109"/>
      <c r="G2961" s="109"/>
      <c r="H2961" s="109"/>
      <c r="I2961" s="110"/>
      <c r="J2961" s="110"/>
      <c r="M2961" s="111"/>
      <c r="P2961" s="2"/>
      <c r="Q2961" s="3"/>
      <c r="R2961" s="113"/>
    </row>
    <row r="2962" spans="6:18" s="104" customFormat="1" x14ac:dyDescent="0.25">
      <c r="F2962" s="109"/>
      <c r="G2962" s="109"/>
      <c r="H2962" s="109"/>
      <c r="I2962" s="110"/>
      <c r="J2962" s="110"/>
      <c r="M2962" s="111"/>
      <c r="P2962" s="2"/>
      <c r="Q2962" s="3"/>
      <c r="R2962" s="113"/>
    </row>
    <row r="2963" spans="6:18" s="104" customFormat="1" x14ac:dyDescent="0.25">
      <c r="F2963" s="109"/>
      <c r="G2963" s="109"/>
      <c r="H2963" s="109"/>
      <c r="I2963" s="110"/>
      <c r="J2963" s="110"/>
      <c r="M2963" s="111"/>
      <c r="P2963" s="2"/>
      <c r="Q2963" s="3"/>
      <c r="R2963" s="113"/>
    </row>
    <row r="2964" spans="6:18" s="104" customFormat="1" x14ac:dyDescent="0.25">
      <c r="F2964" s="109"/>
      <c r="G2964" s="109"/>
      <c r="H2964" s="109"/>
      <c r="I2964" s="110"/>
      <c r="J2964" s="110"/>
      <c r="M2964" s="111"/>
      <c r="P2964" s="2"/>
      <c r="Q2964" s="3"/>
      <c r="R2964" s="113"/>
    </row>
    <row r="2965" spans="6:18" s="104" customFormat="1" x14ac:dyDescent="0.25">
      <c r="F2965" s="109"/>
      <c r="G2965" s="109"/>
      <c r="H2965" s="109"/>
      <c r="I2965" s="110"/>
      <c r="J2965" s="110"/>
      <c r="M2965" s="111"/>
      <c r="P2965" s="2"/>
      <c r="Q2965" s="3"/>
      <c r="R2965" s="113"/>
    </row>
    <row r="2966" spans="6:18" s="104" customFormat="1" x14ac:dyDescent="0.25">
      <c r="F2966" s="109"/>
      <c r="G2966" s="109"/>
      <c r="H2966" s="109"/>
      <c r="I2966" s="110"/>
      <c r="J2966" s="110"/>
      <c r="M2966" s="111"/>
      <c r="P2966" s="2"/>
      <c r="Q2966" s="3"/>
      <c r="R2966" s="113"/>
    </row>
    <row r="2967" spans="6:18" s="104" customFormat="1" x14ac:dyDescent="0.25">
      <c r="F2967" s="109"/>
      <c r="G2967" s="109"/>
      <c r="H2967" s="109"/>
      <c r="I2967" s="110"/>
      <c r="J2967" s="110"/>
      <c r="M2967" s="111"/>
      <c r="P2967" s="2"/>
      <c r="Q2967" s="3"/>
      <c r="R2967" s="113"/>
    </row>
    <row r="2968" spans="6:18" s="104" customFormat="1" x14ac:dyDescent="0.25">
      <c r="F2968" s="109"/>
      <c r="G2968" s="109"/>
      <c r="H2968" s="109"/>
      <c r="I2968" s="110"/>
      <c r="J2968" s="110"/>
      <c r="M2968" s="111"/>
      <c r="P2968" s="2"/>
      <c r="Q2968" s="3"/>
      <c r="R2968" s="113"/>
    </row>
    <row r="2969" spans="6:18" s="104" customFormat="1" x14ac:dyDescent="0.25">
      <c r="F2969" s="109"/>
      <c r="G2969" s="109"/>
      <c r="H2969" s="109"/>
      <c r="I2969" s="110"/>
      <c r="J2969" s="110"/>
      <c r="M2969" s="111"/>
      <c r="P2969" s="2"/>
      <c r="Q2969" s="3"/>
      <c r="R2969" s="113"/>
    </row>
    <row r="2970" spans="6:18" s="104" customFormat="1" x14ac:dyDescent="0.25">
      <c r="F2970" s="109"/>
      <c r="G2970" s="109"/>
      <c r="H2970" s="109"/>
      <c r="I2970" s="110"/>
      <c r="J2970" s="110"/>
      <c r="M2970" s="111"/>
      <c r="P2970" s="2"/>
      <c r="Q2970" s="3"/>
      <c r="R2970" s="113"/>
    </row>
    <row r="2971" spans="6:18" s="104" customFormat="1" x14ac:dyDescent="0.25">
      <c r="F2971" s="109"/>
      <c r="G2971" s="109"/>
      <c r="H2971" s="109"/>
      <c r="I2971" s="110"/>
      <c r="J2971" s="110"/>
      <c r="M2971" s="111"/>
      <c r="P2971" s="2"/>
      <c r="Q2971" s="3"/>
      <c r="R2971" s="113"/>
    </row>
    <row r="2972" spans="6:18" s="104" customFormat="1" x14ac:dyDescent="0.25">
      <c r="F2972" s="109"/>
      <c r="G2972" s="109"/>
      <c r="H2972" s="109"/>
      <c r="I2972" s="110"/>
      <c r="J2972" s="110"/>
      <c r="M2972" s="111"/>
      <c r="P2972" s="2"/>
      <c r="Q2972" s="3"/>
      <c r="R2972" s="113"/>
    </row>
    <row r="2973" spans="6:18" s="104" customFormat="1" x14ac:dyDescent="0.25">
      <c r="F2973" s="109"/>
      <c r="G2973" s="109"/>
      <c r="H2973" s="109"/>
      <c r="I2973" s="110"/>
      <c r="J2973" s="110"/>
      <c r="M2973" s="111"/>
      <c r="P2973" s="2"/>
      <c r="Q2973" s="3"/>
      <c r="R2973" s="113"/>
    </row>
    <row r="2974" spans="6:18" s="104" customFormat="1" x14ac:dyDescent="0.25">
      <c r="F2974" s="109"/>
      <c r="G2974" s="109"/>
      <c r="H2974" s="109"/>
      <c r="I2974" s="110"/>
      <c r="J2974" s="110"/>
      <c r="M2974" s="111"/>
      <c r="P2974" s="2"/>
      <c r="Q2974" s="3"/>
      <c r="R2974" s="113"/>
    </row>
    <row r="2975" spans="6:18" s="104" customFormat="1" x14ac:dyDescent="0.25">
      <c r="F2975" s="109"/>
      <c r="G2975" s="109"/>
      <c r="H2975" s="109"/>
      <c r="I2975" s="110"/>
      <c r="J2975" s="110"/>
      <c r="M2975" s="111"/>
      <c r="P2975" s="2"/>
      <c r="Q2975" s="3"/>
      <c r="R2975" s="113"/>
    </row>
    <row r="2976" spans="6:18" s="104" customFormat="1" x14ac:dyDescent="0.25">
      <c r="F2976" s="109"/>
      <c r="G2976" s="109"/>
      <c r="H2976" s="109"/>
      <c r="I2976" s="110"/>
      <c r="J2976" s="110"/>
      <c r="M2976" s="111"/>
      <c r="P2976" s="2"/>
      <c r="Q2976" s="3"/>
      <c r="R2976" s="113"/>
    </row>
    <row r="2977" spans="6:18" s="104" customFormat="1" x14ac:dyDescent="0.25">
      <c r="F2977" s="109"/>
      <c r="G2977" s="109"/>
      <c r="H2977" s="109"/>
      <c r="I2977" s="110"/>
      <c r="J2977" s="110"/>
      <c r="M2977" s="111"/>
      <c r="P2977" s="2"/>
      <c r="Q2977" s="3"/>
      <c r="R2977" s="113"/>
    </row>
    <row r="2978" spans="6:18" s="104" customFormat="1" x14ac:dyDescent="0.25">
      <c r="F2978" s="109"/>
      <c r="G2978" s="109"/>
      <c r="H2978" s="109"/>
      <c r="I2978" s="110"/>
      <c r="J2978" s="110"/>
      <c r="M2978" s="111"/>
      <c r="P2978" s="2"/>
      <c r="Q2978" s="3"/>
      <c r="R2978" s="113"/>
    </row>
    <row r="2979" spans="6:18" s="104" customFormat="1" x14ac:dyDescent="0.25">
      <c r="F2979" s="109"/>
      <c r="G2979" s="109"/>
      <c r="H2979" s="109"/>
      <c r="I2979" s="110"/>
      <c r="J2979" s="110"/>
      <c r="M2979" s="111"/>
      <c r="P2979" s="2"/>
      <c r="Q2979" s="3"/>
      <c r="R2979" s="113"/>
    </row>
    <row r="2980" spans="6:18" s="104" customFormat="1" x14ac:dyDescent="0.25">
      <c r="F2980" s="109"/>
      <c r="G2980" s="109"/>
      <c r="H2980" s="109"/>
      <c r="I2980" s="110"/>
      <c r="J2980" s="110"/>
      <c r="M2980" s="111"/>
      <c r="P2980" s="2"/>
      <c r="Q2980" s="3"/>
      <c r="R2980" s="113"/>
    </row>
    <row r="2981" spans="6:18" s="104" customFormat="1" x14ac:dyDescent="0.25">
      <c r="F2981" s="109"/>
      <c r="G2981" s="109"/>
      <c r="H2981" s="109"/>
      <c r="I2981" s="110"/>
      <c r="J2981" s="110"/>
      <c r="M2981" s="111"/>
      <c r="P2981" s="2"/>
      <c r="Q2981" s="3"/>
      <c r="R2981" s="113"/>
    </row>
    <row r="2982" spans="6:18" s="104" customFormat="1" x14ac:dyDescent="0.25">
      <c r="F2982" s="109"/>
      <c r="G2982" s="109"/>
      <c r="H2982" s="109"/>
      <c r="I2982" s="110"/>
      <c r="J2982" s="110"/>
      <c r="M2982" s="111"/>
      <c r="P2982" s="2"/>
      <c r="Q2982" s="3"/>
      <c r="R2982" s="113"/>
    </row>
    <row r="2983" spans="6:18" s="104" customFormat="1" x14ac:dyDescent="0.25">
      <c r="F2983" s="109"/>
      <c r="G2983" s="109"/>
      <c r="H2983" s="109"/>
      <c r="I2983" s="110"/>
      <c r="J2983" s="110"/>
      <c r="M2983" s="111"/>
      <c r="P2983" s="2"/>
      <c r="Q2983" s="3"/>
      <c r="R2983" s="113"/>
    </row>
    <row r="2984" spans="6:18" s="104" customFormat="1" x14ac:dyDescent="0.25">
      <c r="F2984" s="109"/>
      <c r="G2984" s="109"/>
      <c r="H2984" s="109"/>
      <c r="I2984" s="110"/>
      <c r="J2984" s="110"/>
      <c r="M2984" s="111"/>
      <c r="P2984" s="2"/>
      <c r="Q2984" s="3"/>
      <c r="R2984" s="113"/>
    </row>
    <row r="2985" spans="6:18" s="104" customFormat="1" x14ac:dyDescent="0.25">
      <c r="F2985" s="109"/>
      <c r="G2985" s="109"/>
      <c r="H2985" s="109"/>
      <c r="I2985" s="110"/>
      <c r="J2985" s="110"/>
      <c r="M2985" s="111"/>
      <c r="P2985" s="2"/>
      <c r="Q2985" s="3"/>
      <c r="R2985" s="113"/>
    </row>
    <row r="2986" spans="6:18" s="104" customFormat="1" x14ac:dyDescent="0.25">
      <c r="F2986" s="109"/>
      <c r="G2986" s="109"/>
      <c r="H2986" s="109"/>
      <c r="I2986" s="110"/>
      <c r="J2986" s="110"/>
      <c r="M2986" s="111"/>
      <c r="P2986" s="2"/>
      <c r="Q2986" s="3"/>
      <c r="R2986" s="113"/>
    </row>
    <row r="2987" spans="6:18" s="104" customFormat="1" x14ac:dyDescent="0.25">
      <c r="F2987" s="109"/>
      <c r="G2987" s="109"/>
      <c r="H2987" s="109"/>
      <c r="I2987" s="110"/>
      <c r="J2987" s="110"/>
      <c r="M2987" s="111"/>
      <c r="P2987" s="2"/>
      <c r="Q2987" s="3"/>
      <c r="R2987" s="113"/>
    </row>
    <row r="2988" spans="6:18" s="104" customFormat="1" x14ac:dyDescent="0.25">
      <c r="F2988" s="109"/>
      <c r="G2988" s="109"/>
      <c r="H2988" s="109"/>
      <c r="I2988" s="110"/>
      <c r="J2988" s="110"/>
      <c r="M2988" s="111"/>
      <c r="P2988" s="2"/>
      <c r="Q2988" s="3"/>
      <c r="R2988" s="113"/>
    </row>
    <row r="2989" spans="6:18" s="104" customFormat="1" x14ac:dyDescent="0.25">
      <c r="F2989" s="109"/>
      <c r="G2989" s="109"/>
      <c r="H2989" s="109"/>
      <c r="I2989" s="110"/>
      <c r="J2989" s="110"/>
      <c r="M2989" s="111"/>
      <c r="P2989" s="2"/>
      <c r="Q2989" s="3"/>
      <c r="R2989" s="113"/>
    </row>
    <row r="2990" spans="6:18" s="104" customFormat="1" x14ac:dyDescent="0.25">
      <c r="F2990" s="109"/>
      <c r="G2990" s="109"/>
      <c r="H2990" s="109"/>
      <c r="I2990" s="110"/>
      <c r="J2990" s="110"/>
      <c r="M2990" s="111"/>
      <c r="P2990" s="2"/>
      <c r="Q2990" s="3"/>
      <c r="R2990" s="113"/>
    </row>
    <row r="2991" spans="6:18" s="104" customFormat="1" x14ac:dyDescent="0.25">
      <c r="F2991" s="109"/>
      <c r="G2991" s="109"/>
      <c r="H2991" s="109"/>
      <c r="I2991" s="110"/>
      <c r="J2991" s="110"/>
      <c r="M2991" s="111"/>
      <c r="P2991" s="2"/>
      <c r="Q2991" s="3"/>
      <c r="R2991" s="113"/>
    </row>
    <row r="2992" spans="6:18" s="104" customFormat="1" x14ac:dyDescent="0.25">
      <c r="F2992" s="109"/>
      <c r="G2992" s="109"/>
      <c r="H2992" s="109"/>
      <c r="I2992" s="110"/>
      <c r="J2992" s="110"/>
      <c r="M2992" s="111"/>
      <c r="P2992" s="2"/>
      <c r="Q2992" s="3"/>
      <c r="R2992" s="113"/>
    </row>
    <row r="2993" spans="6:18" s="104" customFormat="1" x14ac:dyDescent="0.25">
      <c r="F2993" s="109"/>
      <c r="G2993" s="109"/>
      <c r="H2993" s="109"/>
      <c r="I2993" s="110"/>
      <c r="J2993" s="110"/>
      <c r="M2993" s="111"/>
      <c r="P2993" s="2"/>
      <c r="Q2993" s="3"/>
      <c r="R2993" s="113"/>
    </row>
    <row r="2994" spans="6:18" s="104" customFormat="1" x14ac:dyDescent="0.25">
      <c r="F2994" s="109"/>
      <c r="G2994" s="109"/>
      <c r="H2994" s="109"/>
      <c r="I2994" s="110"/>
      <c r="J2994" s="110"/>
      <c r="M2994" s="111"/>
      <c r="P2994" s="2"/>
      <c r="Q2994" s="3"/>
      <c r="R2994" s="113"/>
    </row>
    <row r="2995" spans="6:18" s="104" customFormat="1" x14ac:dyDescent="0.25">
      <c r="F2995" s="109"/>
      <c r="G2995" s="109"/>
      <c r="H2995" s="109"/>
      <c r="I2995" s="110"/>
      <c r="J2995" s="110"/>
      <c r="M2995" s="111"/>
      <c r="P2995" s="2"/>
      <c r="Q2995" s="3"/>
      <c r="R2995" s="113"/>
    </row>
    <row r="2996" spans="6:18" s="104" customFormat="1" x14ac:dyDescent="0.25">
      <c r="F2996" s="109"/>
      <c r="G2996" s="109"/>
      <c r="H2996" s="109"/>
      <c r="I2996" s="110"/>
      <c r="J2996" s="110"/>
      <c r="M2996" s="111"/>
      <c r="P2996" s="2"/>
      <c r="Q2996" s="3"/>
      <c r="R2996" s="113"/>
    </row>
    <row r="2997" spans="6:18" s="104" customFormat="1" x14ac:dyDescent="0.25">
      <c r="F2997" s="109"/>
      <c r="G2997" s="109"/>
      <c r="H2997" s="109"/>
      <c r="I2997" s="110"/>
      <c r="J2997" s="110"/>
      <c r="M2997" s="111"/>
      <c r="P2997" s="2"/>
      <c r="Q2997" s="3"/>
      <c r="R2997" s="113"/>
    </row>
    <row r="2998" spans="6:18" s="104" customFormat="1" x14ac:dyDescent="0.25">
      <c r="F2998" s="109"/>
      <c r="G2998" s="109"/>
      <c r="H2998" s="109"/>
      <c r="I2998" s="110"/>
      <c r="J2998" s="110"/>
      <c r="M2998" s="111"/>
      <c r="P2998" s="2"/>
      <c r="Q2998" s="3"/>
      <c r="R2998" s="113"/>
    </row>
    <row r="2999" spans="6:18" s="104" customFormat="1" x14ac:dyDescent="0.25">
      <c r="F2999" s="109"/>
      <c r="G2999" s="109"/>
      <c r="H2999" s="109"/>
      <c r="I2999" s="110"/>
      <c r="J2999" s="110"/>
      <c r="M2999" s="111"/>
      <c r="P2999" s="2"/>
      <c r="Q2999" s="3"/>
      <c r="R2999" s="113"/>
    </row>
    <row r="3000" spans="6:18" s="104" customFormat="1" x14ac:dyDescent="0.25">
      <c r="F3000" s="109"/>
      <c r="G3000" s="109"/>
      <c r="H3000" s="109"/>
      <c r="I3000" s="110"/>
      <c r="J3000" s="110"/>
      <c r="M3000" s="111"/>
      <c r="P3000" s="2"/>
      <c r="Q3000" s="3"/>
      <c r="R3000" s="113"/>
    </row>
    <row r="3001" spans="6:18" s="104" customFormat="1" x14ac:dyDescent="0.25">
      <c r="F3001" s="109"/>
      <c r="G3001" s="109"/>
      <c r="H3001" s="109"/>
      <c r="I3001" s="110"/>
      <c r="J3001" s="110"/>
      <c r="M3001" s="111"/>
      <c r="P3001" s="2"/>
      <c r="Q3001" s="3"/>
      <c r="R3001" s="113"/>
    </row>
    <row r="3002" spans="6:18" s="104" customFormat="1" x14ac:dyDescent="0.25">
      <c r="F3002" s="109"/>
      <c r="G3002" s="109"/>
      <c r="H3002" s="109"/>
      <c r="I3002" s="110"/>
      <c r="J3002" s="110"/>
      <c r="M3002" s="111"/>
      <c r="P3002" s="2"/>
      <c r="Q3002" s="3"/>
      <c r="R3002" s="113"/>
    </row>
    <row r="3003" spans="6:18" s="104" customFormat="1" x14ac:dyDescent="0.25">
      <c r="F3003" s="109"/>
      <c r="G3003" s="109"/>
      <c r="H3003" s="109"/>
      <c r="I3003" s="110"/>
      <c r="J3003" s="110"/>
      <c r="M3003" s="111"/>
      <c r="P3003" s="2"/>
      <c r="Q3003" s="3"/>
      <c r="R3003" s="113"/>
    </row>
    <row r="3004" spans="6:18" s="104" customFormat="1" x14ac:dyDescent="0.25">
      <c r="F3004" s="109"/>
      <c r="G3004" s="109"/>
      <c r="H3004" s="109"/>
      <c r="I3004" s="110"/>
      <c r="J3004" s="110"/>
      <c r="M3004" s="111"/>
      <c r="P3004" s="2"/>
      <c r="Q3004" s="3"/>
      <c r="R3004" s="113"/>
    </row>
    <row r="3005" spans="6:18" s="104" customFormat="1" x14ac:dyDescent="0.25">
      <c r="F3005" s="109"/>
      <c r="G3005" s="109"/>
      <c r="H3005" s="109"/>
      <c r="I3005" s="110"/>
      <c r="J3005" s="110"/>
      <c r="M3005" s="111"/>
      <c r="P3005" s="2"/>
      <c r="Q3005" s="3"/>
      <c r="R3005" s="113"/>
    </row>
    <row r="3006" spans="6:18" s="104" customFormat="1" x14ac:dyDescent="0.25">
      <c r="F3006" s="109"/>
      <c r="G3006" s="109"/>
      <c r="H3006" s="109"/>
      <c r="I3006" s="110"/>
      <c r="J3006" s="110"/>
      <c r="M3006" s="111"/>
      <c r="P3006" s="2"/>
      <c r="Q3006" s="3"/>
      <c r="R3006" s="113"/>
    </row>
    <row r="3007" spans="6:18" s="104" customFormat="1" x14ac:dyDescent="0.25">
      <c r="F3007" s="109"/>
      <c r="G3007" s="109"/>
      <c r="H3007" s="109"/>
      <c r="I3007" s="110"/>
      <c r="J3007" s="110"/>
      <c r="M3007" s="111"/>
      <c r="P3007" s="2"/>
      <c r="Q3007" s="3"/>
      <c r="R3007" s="113"/>
    </row>
    <row r="3008" spans="6:18" s="104" customFormat="1" x14ac:dyDescent="0.25">
      <c r="F3008" s="109"/>
      <c r="G3008" s="109"/>
      <c r="H3008" s="109"/>
      <c r="I3008" s="110"/>
      <c r="J3008" s="110"/>
      <c r="M3008" s="111"/>
      <c r="P3008" s="2"/>
      <c r="Q3008" s="3"/>
      <c r="R3008" s="113"/>
    </row>
    <row r="3009" spans="6:18" s="104" customFormat="1" x14ac:dyDescent="0.25">
      <c r="F3009" s="109"/>
      <c r="G3009" s="109"/>
      <c r="H3009" s="109"/>
      <c r="I3009" s="110"/>
      <c r="J3009" s="110"/>
      <c r="M3009" s="111"/>
      <c r="P3009" s="2"/>
      <c r="Q3009" s="3"/>
      <c r="R3009" s="113"/>
    </row>
    <row r="3010" spans="6:18" s="104" customFormat="1" x14ac:dyDescent="0.25">
      <c r="F3010" s="109"/>
      <c r="G3010" s="109"/>
      <c r="H3010" s="109"/>
      <c r="I3010" s="110"/>
      <c r="J3010" s="110"/>
      <c r="M3010" s="111"/>
      <c r="P3010" s="2"/>
      <c r="Q3010" s="3"/>
      <c r="R3010" s="113"/>
    </row>
    <row r="3011" spans="6:18" s="104" customFormat="1" x14ac:dyDescent="0.25">
      <c r="F3011" s="109"/>
      <c r="G3011" s="109"/>
      <c r="H3011" s="109"/>
      <c r="I3011" s="110"/>
      <c r="J3011" s="110"/>
      <c r="M3011" s="111"/>
      <c r="P3011" s="2"/>
      <c r="Q3011" s="3"/>
      <c r="R3011" s="113"/>
    </row>
    <row r="3012" spans="6:18" s="104" customFormat="1" x14ac:dyDescent="0.25">
      <c r="F3012" s="109"/>
      <c r="G3012" s="109"/>
      <c r="H3012" s="109"/>
      <c r="I3012" s="110"/>
      <c r="J3012" s="110"/>
      <c r="M3012" s="111"/>
      <c r="P3012" s="2"/>
      <c r="Q3012" s="3"/>
      <c r="R3012" s="113"/>
    </row>
    <row r="3013" spans="6:18" s="104" customFormat="1" x14ac:dyDescent="0.25">
      <c r="F3013" s="109"/>
      <c r="G3013" s="109"/>
      <c r="H3013" s="109"/>
      <c r="I3013" s="110"/>
      <c r="J3013" s="110"/>
      <c r="M3013" s="111"/>
      <c r="P3013" s="2"/>
      <c r="Q3013" s="3"/>
      <c r="R3013" s="113"/>
    </row>
    <row r="3014" spans="6:18" s="104" customFormat="1" x14ac:dyDescent="0.25">
      <c r="F3014" s="109"/>
      <c r="G3014" s="109"/>
      <c r="H3014" s="109"/>
      <c r="I3014" s="110"/>
      <c r="J3014" s="110"/>
      <c r="M3014" s="111"/>
      <c r="P3014" s="2"/>
      <c r="Q3014" s="3"/>
      <c r="R3014" s="113"/>
    </row>
    <row r="3015" spans="6:18" s="104" customFormat="1" x14ac:dyDescent="0.25">
      <c r="F3015" s="109"/>
      <c r="G3015" s="109"/>
      <c r="H3015" s="109"/>
      <c r="I3015" s="110"/>
      <c r="J3015" s="110"/>
      <c r="M3015" s="111"/>
      <c r="P3015" s="2"/>
      <c r="Q3015" s="3"/>
      <c r="R3015" s="113"/>
    </row>
    <row r="3016" spans="6:18" s="104" customFormat="1" x14ac:dyDescent="0.25">
      <c r="F3016" s="109"/>
      <c r="G3016" s="109"/>
      <c r="H3016" s="109"/>
      <c r="I3016" s="110"/>
      <c r="J3016" s="110"/>
      <c r="M3016" s="111"/>
      <c r="P3016" s="2"/>
      <c r="Q3016" s="3"/>
      <c r="R3016" s="113"/>
    </row>
    <row r="3017" spans="6:18" s="104" customFormat="1" x14ac:dyDescent="0.25">
      <c r="F3017" s="109"/>
      <c r="G3017" s="109"/>
      <c r="H3017" s="109"/>
      <c r="I3017" s="110"/>
      <c r="J3017" s="110"/>
      <c r="M3017" s="111"/>
      <c r="P3017" s="2"/>
      <c r="Q3017" s="3"/>
      <c r="R3017" s="113"/>
    </row>
    <row r="3018" spans="6:18" s="104" customFormat="1" x14ac:dyDescent="0.25">
      <c r="F3018" s="109"/>
      <c r="G3018" s="109"/>
      <c r="H3018" s="109"/>
      <c r="I3018" s="110"/>
      <c r="J3018" s="110"/>
      <c r="M3018" s="111"/>
      <c r="P3018" s="2"/>
      <c r="Q3018" s="3"/>
      <c r="R3018" s="113"/>
    </row>
    <row r="3019" spans="6:18" s="104" customFormat="1" x14ac:dyDescent="0.25">
      <c r="F3019" s="109"/>
      <c r="G3019" s="109"/>
      <c r="H3019" s="109"/>
      <c r="I3019" s="110"/>
      <c r="J3019" s="110"/>
      <c r="M3019" s="111"/>
      <c r="P3019" s="2"/>
      <c r="Q3019" s="3"/>
      <c r="R3019" s="113"/>
    </row>
    <row r="3020" spans="6:18" s="104" customFormat="1" x14ac:dyDescent="0.25">
      <c r="F3020" s="109"/>
      <c r="G3020" s="109"/>
      <c r="H3020" s="109"/>
      <c r="I3020" s="110"/>
      <c r="J3020" s="110"/>
      <c r="M3020" s="111"/>
      <c r="P3020" s="2"/>
      <c r="Q3020" s="3"/>
      <c r="R3020" s="113"/>
    </row>
    <row r="3021" spans="6:18" s="104" customFormat="1" x14ac:dyDescent="0.25">
      <c r="F3021" s="109"/>
      <c r="G3021" s="109"/>
      <c r="H3021" s="109"/>
      <c r="I3021" s="110"/>
      <c r="J3021" s="110"/>
      <c r="M3021" s="111"/>
      <c r="P3021" s="2"/>
      <c r="Q3021" s="3"/>
      <c r="R3021" s="113"/>
    </row>
    <row r="3022" spans="6:18" s="104" customFormat="1" x14ac:dyDescent="0.25">
      <c r="F3022" s="109"/>
      <c r="G3022" s="109"/>
      <c r="H3022" s="109"/>
      <c r="I3022" s="110"/>
      <c r="J3022" s="110"/>
      <c r="M3022" s="111"/>
      <c r="P3022" s="2"/>
      <c r="Q3022" s="3"/>
      <c r="R3022" s="113"/>
    </row>
    <row r="3023" spans="6:18" s="104" customFormat="1" x14ac:dyDescent="0.25">
      <c r="F3023" s="109"/>
      <c r="G3023" s="109"/>
      <c r="H3023" s="109"/>
      <c r="I3023" s="110"/>
      <c r="J3023" s="110"/>
      <c r="M3023" s="111"/>
      <c r="P3023" s="2"/>
      <c r="Q3023" s="3"/>
      <c r="R3023" s="113"/>
    </row>
    <row r="3024" spans="6:18" s="104" customFormat="1" x14ac:dyDescent="0.25">
      <c r="F3024" s="109"/>
      <c r="G3024" s="109"/>
      <c r="H3024" s="109"/>
      <c r="I3024" s="110"/>
      <c r="J3024" s="110"/>
      <c r="M3024" s="111"/>
      <c r="P3024" s="2"/>
      <c r="Q3024" s="3"/>
      <c r="R3024" s="113"/>
    </row>
    <row r="3025" spans="6:18" s="104" customFormat="1" x14ac:dyDescent="0.25">
      <c r="F3025" s="109"/>
      <c r="G3025" s="109"/>
      <c r="H3025" s="109"/>
      <c r="I3025" s="110"/>
      <c r="J3025" s="110"/>
      <c r="M3025" s="111"/>
      <c r="P3025" s="2"/>
      <c r="Q3025" s="3"/>
      <c r="R3025" s="113"/>
    </row>
    <row r="3026" spans="6:18" s="104" customFormat="1" x14ac:dyDescent="0.25">
      <c r="F3026" s="109"/>
      <c r="G3026" s="109"/>
      <c r="H3026" s="109"/>
      <c r="I3026" s="110"/>
      <c r="J3026" s="110"/>
      <c r="M3026" s="111"/>
      <c r="P3026" s="2"/>
      <c r="Q3026" s="3"/>
      <c r="R3026" s="113"/>
    </row>
    <row r="3027" spans="6:18" s="104" customFormat="1" x14ac:dyDescent="0.25">
      <c r="F3027" s="109"/>
      <c r="G3027" s="109"/>
      <c r="H3027" s="109"/>
      <c r="I3027" s="110"/>
      <c r="J3027" s="110"/>
      <c r="M3027" s="111"/>
      <c r="P3027" s="2"/>
      <c r="Q3027" s="3"/>
      <c r="R3027" s="113"/>
    </row>
    <row r="3028" spans="6:18" s="104" customFormat="1" x14ac:dyDescent="0.25">
      <c r="F3028" s="109"/>
      <c r="G3028" s="109"/>
      <c r="H3028" s="109"/>
      <c r="I3028" s="110"/>
      <c r="J3028" s="110"/>
      <c r="M3028" s="111"/>
      <c r="P3028" s="2"/>
      <c r="Q3028" s="3"/>
      <c r="R3028" s="113"/>
    </row>
    <row r="3029" spans="6:18" s="104" customFormat="1" x14ac:dyDescent="0.25">
      <c r="F3029" s="109"/>
      <c r="G3029" s="109"/>
      <c r="H3029" s="109"/>
      <c r="I3029" s="110"/>
      <c r="J3029" s="110"/>
      <c r="M3029" s="111"/>
      <c r="P3029" s="2"/>
      <c r="Q3029" s="3"/>
      <c r="R3029" s="113"/>
    </row>
    <row r="3030" spans="6:18" s="104" customFormat="1" x14ac:dyDescent="0.25">
      <c r="F3030" s="109"/>
      <c r="G3030" s="109"/>
      <c r="H3030" s="109"/>
      <c r="I3030" s="110"/>
      <c r="J3030" s="110"/>
      <c r="M3030" s="111"/>
      <c r="P3030" s="2"/>
      <c r="Q3030" s="3"/>
      <c r="R3030" s="113"/>
    </row>
    <row r="3031" spans="6:18" s="104" customFormat="1" x14ac:dyDescent="0.25">
      <c r="F3031" s="109"/>
      <c r="G3031" s="109"/>
      <c r="H3031" s="109"/>
      <c r="I3031" s="110"/>
      <c r="J3031" s="110"/>
      <c r="M3031" s="111"/>
      <c r="P3031" s="2"/>
      <c r="Q3031" s="3"/>
      <c r="R3031" s="113"/>
    </row>
    <row r="3032" spans="6:18" s="104" customFormat="1" x14ac:dyDescent="0.25">
      <c r="F3032" s="109"/>
      <c r="G3032" s="109"/>
      <c r="H3032" s="109"/>
      <c r="I3032" s="110"/>
      <c r="J3032" s="110"/>
      <c r="M3032" s="111"/>
      <c r="P3032" s="2"/>
      <c r="Q3032" s="3"/>
      <c r="R3032" s="113"/>
    </row>
    <row r="3033" spans="6:18" s="104" customFormat="1" x14ac:dyDescent="0.25">
      <c r="F3033" s="109"/>
      <c r="G3033" s="109"/>
      <c r="H3033" s="109"/>
      <c r="I3033" s="110"/>
      <c r="J3033" s="110"/>
      <c r="M3033" s="111"/>
      <c r="P3033" s="2"/>
      <c r="Q3033" s="3"/>
      <c r="R3033" s="113"/>
    </row>
    <row r="3034" spans="6:18" s="104" customFormat="1" x14ac:dyDescent="0.25">
      <c r="F3034" s="109"/>
      <c r="G3034" s="109"/>
      <c r="H3034" s="109"/>
      <c r="I3034" s="110"/>
      <c r="J3034" s="110"/>
      <c r="M3034" s="111"/>
      <c r="P3034" s="2"/>
      <c r="Q3034" s="3"/>
      <c r="R3034" s="113"/>
    </row>
    <row r="3035" spans="6:18" s="104" customFormat="1" x14ac:dyDescent="0.25">
      <c r="F3035" s="109"/>
      <c r="G3035" s="109"/>
      <c r="H3035" s="109"/>
      <c r="I3035" s="110"/>
      <c r="J3035" s="110"/>
      <c r="M3035" s="111"/>
      <c r="P3035" s="2"/>
      <c r="Q3035" s="3"/>
      <c r="R3035" s="113"/>
    </row>
    <row r="3036" spans="6:18" s="104" customFormat="1" x14ac:dyDescent="0.25">
      <c r="F3036" s="109"/>
      <c r="G3036" s="109"/>
      <c r="H3036" s="109"/>
      <c r="I3036" s="110"/>
      <c r="J3036" s="110"/>
      <c r="M3036" s="111"/>
      <c r="P3036" s="2"/>
      <c r="Q3036" s="3"/>
      <c r="R3036" s="113"/>
    </row>
    <row r="3037" spans="6:18" s="104" customFormat="1" x14ac:dyDescent="0.25">
      <c r="F3037" s="109"/>
      <c r="G3037" s="109"/>
      <c r="H3037" s="109"/>
      <c r="I3037" s="110"/>
      <c r="J3037" s="110"/>
      <c r="M3037" s="111"/>
      <c r="P3037" s="2"/>
      <c r="Q3037" s="3"/>
      <c r="R3037" s="113"/>
    </row>
    <row r="3038" spans="6:18" s="104" customFormat="1" x14ac:dyDescent="0.25">
      <c r="F3038" s="109"/>
      <c r="G3038" s="109"/>
      <c r="H3038" s="109"/>
      <c r="I3038" s="110"/>
      <c r="J3038" s="110"/>
      <c r="M3038" s="111"/>
      <c r="P3038" s="2"/>
      <c r="Q3038" s="3"/>
      <c r="R3038" s="113"/>
    </row>
    <row r="3039" spans="6:18" s="104" customFormat="1" x14ac:dyDescent="0.25">
      <c r="F3039" s="109"/>
      <c r="G3039" s="109"/>
      <c r="H3039" s="109"/>
      <c r="I3039" s="110"/>
      <c r="J3039" s="110"/>
      <c r="M3039" s="111"/>
      <c r="P3039" s="2"/>
      <c r="Q3039" s="3"/>
      <c r="R3039" s="113"/>
    </row>
    <row r="3040" spans="6:18" s="104" customFormat="1" x14ac:dyDescent="0.25">
      <c r="F3040" s="109"/>
      <c r="G3040" s="109"/>
      <c r="H3040" s="109"/>
      <c r="I3040" s="110"/>
      <c r="J3040" s="110"/>
      <c r="M3040" s="111"/>
      <c r="P3040" s="2"/>
      <c r="Q3040" s="3"/>
      <c r="R3040" s="113"/>
    </row>
    <row r="3041" spans="6:18" s="104" customFormat="1" x14ac:dyDescent="0.25">
      <c r="F3041" s="109"/>
      <c r="G3041" s="109"/>
      <c r="H3041" s="109"/>
      <c r="I3041" s="110"/>
      <c r="J3041" s="110"/>
      <c r="M3041" s="111"/>
      <c r="P3041" s="2"/>
      <c r="Q3041" s="3"/>
      <c r="R3041" s="113"/>
    </row>
    <row r="3042" spans="6:18" s="104" customFormat="1" x14ac:dyDescent="0.25">
      <c r="F3042" s="109"/>
      <c r="G3042" s="109"/>
      <c r="H3042" s="109"/>
      <c r="I3042" s="110"/>
      <c r="J3042" s="110"/>
      <c r="M3042" s="111"/>
      <c r="P3042" s="2"/>
      <c r="Q3042" s="3"/>
      <c r="R3042" s="113"/>
    </row>
    <row r="3043" spans="6:18" s="104" customFormat="1" x14ac:dyDescent="0.25">
      <c r="F3043" s="109"/>
      <c r="G3043" s="109"/>
      <c r="H3043" s="109"/>
      <c r="I3043" s="110"/>
      <c r="J3043" s="110"/>
      <c r="M3043" s="111"/>
      <c r="P3043" s="2"/>
      <c r="Q3043" s="3"/>
      <c r="R3043" s="113"/>
    </row>
    <row r="3044" spans="6:18" s="104" customFormat="1" x14ac:dyDescent="0.25">
      <c r="F3044" s="109"/>
      <c r="G3044" s="109"/>
      <c r="H3044" s="109"/>
      <c r="I3044" s="110"/>
      <c r="J3044" s="110"/>
      <c r="M3044" s="111"/>
      <c r="P3044" s="2"/>
      <c r="Q3044" s="3"/>
      <c r="R3044" s="113"/>
    </row>
    <row r="3045" spans="6:18" s="104" customFormat="1" x14ac:dyDescent="0.25">
      <c r="F3045" s="109"/>
      <c r="G3045" s="109"/>
      <c r="H3045" s="109"/>
      <c r="I3045" s="110"/>
      <c r="J3045" s="110"/>
      <c r="M3045" s="111"/>
      <c r="P3045" s="2"/>
      <c r="Q3045" s="3"/>
      <c r="R3045" s="113"/>
    </row>
    <row r="3046" spans="6:18" s="104" customFormat="1" x14ac:dyDescent="0.25">
      <c r="F3046" s="109"/>
      <c r="G3046" s="109"/>
      <c r="H3046" s="109"/>
      <c r="I3046" s="110"/>
      <c r="J3046" s="110"/>
      <c r="M3046" s="111"/>
      <c r="P3046" s="2"/>
      <c r="Q3046" s="3"/>
      <c r="R3046" s="113"/>
    </row>
    <row r="3047" spans="6:18" s="104" customFormat="1" x14ac:dyDescent="0.25">
      <c r="F3047" s="109"/>
      <c r="G3047" s="109"/>
      <c r="H3047" s="109"/>
      <c r="I3047" s="110"/>
      <c r="J3047" s="110"/>
      <c r="M3047" s="111"/>
      <c r="P3047" s="2"/>
      <c r="Q3047" s="3"/>
      <c r="R3047" s="113"/>
    </row>
    <row r="3048" spans="6:18" s="104" customFormat="1" x14ac:dyDescent="0.25">
      <c r="F3048" s="109"/>
      <c r="G3048" s="109"/>
      <c r="H3048" s="109"/>
      <c r="I3048" s="110"/>
      <c r="J3048" s="110"/>
      <c r="M3048" s="111"/>
      <c r="P3048" s="2"/>
      <c r="Q3048" s="3"/>
      <c r="R3048" s="113"/>
    </row>
    <row r="3049" spans="6:18" s="104" customFormat="1" x14ac:dyDescent="0.25">
      <c r="F3049" s="109"/>
      <c r="G3049" s="109"/>
      <c r="H3049" s="109"/>
      <c r="I3049" s="110"/>
      <c r="J3049" s="110"/>
      <c r="M3049" s="111"/>
      <c r="P3049" s="2"/>
      <c r="Q3049" s="3"/>
      <c r="R3049" s="113"/>
    </row>
    <row r="3050" spans="6:18" s="104" customFormat="1" x14ac:dyDescent="0.25">
      <c r="F3050" s="109"/>
      <c r="G3050" s="109"/>
      <c r="H3050" s="109"/>
      <c r="I3050" s="110"/>
      <c r="J3050" s="110"/>
      <c r="M3050" s="111"/>
      <c r="P3050" s="2"/>
      <c r="Q3050" s="3"/>
      <c r="R3050" s="113"/>
    </row>
    <row r="3051" spans="6:18" s="104" customFormat="1" x14ac:dyDescent="0.25">
      <c r="F3051" s="109"/>
      <c r="G3051" s="109"/>
      <c r="H3051" s="109"/>
      <c r="I3051" s="110"/>
      <c r="J3051" s="110"/>
      <c r="M3051" s="111"/>
      <c r="P3051" s="2"/>
      <c r="Q3051" s="3"/>
      <c r="R3051" s="113"/>
    </row>
    <row r="3052" spans="6:18" s="104" customFormat="1" x14ac:dyDescent="0.25">
      <c r="F3052" s="109"/>
      <c r="G3052" s="109"/>
      <c r="H3052" s="109"/>
      <c r="I3052" s="110"/>
      <c r="J3052" s="110"/>
      <c r="M3052" s="111"/>
      <c r="P3052" s="2"/>
      <c r="Q3052" s="3"/>
      <c r="R3052" s="113"/>
    </row>
    <row r="3053" spans="6:18" s="104" customFormat="1" x14ac:dyDescent="0.25">
      <c r="F3053" s="109"/>
      <c r="G3053" s="109"/>
      <c r="H3053" s="109"/>
      <c r="I3053" s="110"/>
      <c r="J3053" s="110"/>
      <c r="M3053" s="111"/>
      <c r="P3053" s="2"/>
      <c r="Q3053" s="3"/>
      <c r="R3053" s="113"/>
    </row>
    <row r="3054" spans="6:18" s="104" customFormat="1" x14ac:dyDescent="0.25">
      <c r="F3054" s="109"/>
      <c r="G3054" s="109"/>
      <c r="H3054" s="109"/>
      <c r="I3054" s="110"/>
      <c r="J3054" s="110"/>
      <c r="M3054" s="111"/>
      <c r="P3054" s="2"/>
      <c r="Q3054" s="3"/>
      <c r="R3054" s="113"/>
    </row>
    <row r="3055" spans="6:18" s="104" customFormat="1" x14ac:dyDescent="0.25">
      <c r="F3055" s="109"/>
      <c r="G3055" s="109"/>
      <c r="H3055" s="109"/>
      <c r="I3055" s="110"/>
      <c r="J3055" s="110"/>
      <c r="M3055" s="111"/>
      <c r="P3055" s="2"/>
      <c r="Q3055" s="3"/>
      <c r="R3055" s="113"/>
    </row>
    <row r="3056" spans="6:18" s="104" customFormat="1" x14ac:dyDescent="0.25">
      <c r="F3056" s="109"/>
      <c r="G3056" s="109"/>
      <c r="H3056" s="109"/>
      <c r="I3056" s="110"/>
      <c r="J3056" s="110"/>
      <c r="M3056" s="111"/>
      <c r="P3056" s="2"/>
      <c r="Q3056" s="3"/>
      <c r="R3056" s="113"/>
    </row>
    <row r="3057" spans="6:18" s="104" customFormat="1" x14ac:dyDescent="0.25">
      <c r="F3057" s="109"/>
      <c r="G3057" s="109"/>
      <c r="H3057" s="109"/>
      <c r="I3057" s="110"/>
      <c r="J3057" s="110"/>
      <c r="M3057" s="111"/>
      <c r="P3057" s="2"/>
      <c r="Q3057" s="3"/>
      <c r="R3057" s="113"/>
    </row>
    <row r="3058" spans="6:18" s="104" customFormat="1" x14ac:dyDescent="0.25">
      <c r="F3058" s="109"/>
      <c r="G3058" s="109"/>
      <c r="H3058" s="109"/>
      <c r="I3058" s="110"/>
      <c r="J3058" s="110"/>
      <c r="M3058" s="111"/>
      <c r="P3058" s="2"/>
      <c r="Q3058" s="3"/>
      <c r="R3058" s="113"/>
    </row>
    <row r="3059" spans="6:18" s="104" customFormat="1" x14ac:dyDescent="0.25">
      <c r="F3059" s="109"/>
      <c r="G3059" s="109"/>
      <c r="H3059" s="109"/>
      <c r="I3059" s="110"/>
      <c r="J3059" s="110"/>
      <c r="M3059" s="111"/>
      <c r="P3059" s="2"/>
      <c r="Q3059" s="3"/>
      <c r="R3059" s="113"/>
    </row>
    <row r="3060" spans="6:18" s="104" customFormat="1" x14ac:dyDescent="0.25">
      <c r="F3060" s="109"/>
      <c r="G3060" s="109"/>
      <c r="H3060" s="109"/>
      <c r="I3060" s="110"/>
      <c r="J3060" s="110"/>
      <c r="M3060" s="111"/>
      <c r="P3060" s="2"/>
      <c r="Q3060" s="3"/>
      <c r="R3060" s="113"/>
    </row>
    <row r="3061" spans="6:18" s="104" customFormat="1" x14ac:dyDescent="0.25">
      <c r="F3061" s="109"/>
      <c r="G3061" s="109"/>
      <c r="H3061" s="109"/>
      <c r="I3061" s="110"/>
      <c r="J3061" s="110"/>
      <c r="M3061" s="111"/>
      <c r="P3061" s="2"/>
      <c r="Q3061" s="3"/>
      <c r="R3061" s="113"/>
    </row>
    <row r="3062" spans="6:18" s="104" customFormat="1" x14ac:dyDescent="0.25">
      <c r="F3062" s="109"/>
      <c r="G3062" s="109"/>
      <c r="H3062" s="109"/>
      <c r="I3062" s="110"/>
      <c r="J3062" s="110"/>
      <c r="M3062" s="111"/>
      <c r="P3062" s="2"/>
      <c r="Q3062" s="3"/>
      <c r="R3062" s="113"/>
    </row>
    <row r="3063" spans="6:18" s="104" customFormat="1" x14ac:dyDescent="0.25">
      <c r="F3063" s="109"/>
      <c r="G3063" s="109"/>
      <c r="H3063" s="109"/>
      <c r="I3063" s="110"/>
      <c r="J3063" s="110"/>
      <c r="M3063" s="111"/>
      <c r="P3063" s="2"/>
      <c r="Q3063" s="3"/>
      <c r="R3063" s="113"/>
    </row>
    <row r="3064" spans="6:18" s="104" customFormat="1" x14ac:dyDescent="0.25">
      <c r="F3064" s="109"/>
      <c r="G3064" s="109"/>
      <c r="H3064" s="109"/>
      <c r="I3064" s="110"/>
      <c r="J3064" s="110"/>
      <c r="M3064" s="111"/>
      <c r="P3064" s="2"/>
      <c r="Q3064" s="3"/>
      <c r="R3064" s="113"/>
    </row>
    <row r="3065" spans="6:18" s="104" customFormat="1" x14ac:dyDescent="0.25">
      <c r="F3065" s="109"/>
      <c r="G3065" s="109"/>
      <c r="H3065" s="109"/>
      <c r="I3065" s="110"/>
      <c r="J3065" s="110"/>
      <c r="M3065" s="111"/>
      <c r="P3065" s="2"/>
      <c r="Q3065" s="3"/>
      <c r="R3065" s="113"/>
    </row>
    <row r="3066" spans="6:18" s="104" customFormat="1" x14ac:dyDescent="0.25">
      <c r="F3066" s="109"/>
      <c r="G3066" s="109"/>
      <c r="H3066" s="109"/>
      <c r="I3066" s="110"/>
      <c r="J3066" s="110"/>
      <c r="M3066" s="111"/>
      <c r="P3066" s="2"/>
      <c r="Q3066" s="3"/>
      <c r="R3066" s="113"/>
    </row>
    <row r="3067" spans="6:18" s="104" customFormat="1" x14ac:dyDescent="0.25">
      <c r="F3067" s="109"/>
      <c r="G3067" s="109"/>
      <c r="H3067" s="109"/>
      <c r="I3067" s="110"/>
      <c r="J3067" s="110"/>
      <c r="M3067" s="111"/>
      <c r="P3067" s="2"/>
      <c r="Q3067" s="3"/>
      <c r="R3067" s="113"/>
    </row>
    <row r="3068" spans="6:18" s="104" customFormat="1" x14ac:dyDescent="0.25">
      <c r="F3068" s="109"/>
      <c r="G3068" s="109"/>
      <c r="H3068" s="109"/>
      <c r="I3068" s="110"/>
      <c r="J3068" s="110"/>
      <c r="M3068" s="111"/>
      <c r="P3068" s="2"/>
      <c r="Q3068" s="3"/>
      <c r="R3068" s="113"/>
    </row>
    <row r="3069" spans="6:18" s="104" customFormat="1" x14ac:dyDescent="0.25">
      <c r="F3069" s="109"/>
      <c r="G3069" s="109"/>
      <c r="H3069" s="109"/>
      <c r="I3069" s="110"/>
      <c r="J3069" s="110"/>
      <c r="M3069" s="111"/>
      <c r="P3069" s="2"/>
      <c r="Q3069" s="3"/>
      <c r="R3069" s="113"/>
    </row>
    <row r="3070" spans="6:18" s="104" customFormat="1" x14ac:dyDescent="0.25">
      <c r="F3070" s="109"/>
      <c r="G3070" s="109"/>
      <c r="H3070" s="109"/>
      <c r="I3070" s="110"/>
      <c r="J3070" s="110"/>
      <c r="M3070" s="111"/>
      <c r="P3070" s="2"/>
      <c r="Q3070" s="3"/>
      <c r="R3070" s="113"/>
    </row>
    <row r="3071" spans="6:18" s="104" customFormat="1" x14ac:dyDescent="0.25">
      <c r="F3071" s="109"/>
      <c r="G3071" s="109"/>
      <c r="H3071" s="109"/>
      <c r="I3071" s="110"/>
      <c r="J3071" s="110"/>
      <c r="M3071" s="111"/>
      <c r="P3071" s="2"/>
      <c r="Q3071" s="3"/>
      <c r="R3071" s="113"/>
    </row>
    <row r="3072" spans="6:18" s="104" customFormat="1" x14ac:dyDescent="0.25">
      <c r="F3072" s="109"/>
      <c r="G3072" s="109"/>
      <c r="H3072" s="109"/>
      <c r="I3072" s="110"/>
      <c r="J3072" s="110"/>
      <c r="M3072" s="111"/>
      <c r="P3072" s="2"/>
      <c r="Q3072" s="3"/>
      <c r="R3072" s="113"/>
    </row>
    <row r="3073" spans="6:18" s="104" customFormat="1" x14ac:dyDescent="0.25">
      <c r="F3073" s="109"/>
      <c r="G3073" s="109"/>
      <c r="H3073" s="109"/>
      <c r="I3073" s="110"/>
      <c r="J3073" s="110"/>
      <c r="M3073" s="111"/>
      <c r="P3073" s="2"/>
      <c r="Q3073" s="3"/>
      <c r="R3073" s="113"/>
    </row>
    <row r="3074" spans="6:18" s="104" customFormat="1" x14ac:dyDescent="0.25">
      <c r="F3074" s="109"/>
      <c r="G3074" s="109"/>
      <c r="H3074" s="109"/>
      <c r="I3074" s="110"/>
      <c r="J3074" s="110"/>
      <c r="M3074" s="111"/>
      <c r="P3074" s="2"/>
      <c r="Q3074" s="3"/>
      <c r="R3074" s="113"/>
    </row>
    <row r="3075" spans="6:18" s="104" customFormat="1" x14ac:dyDescent="0.25">
      <c r="F3075" s="109"/>
      <c r="G3075" s="109"/>
      <c r="H3075" s="109"/>
      <c r="I3075" s="110"/>
      <c r="J3075" s="110"/>
      <c r="M3075" s="111"/>
      <c r="P3075" s="2"/>
      <c r="Q3075" s="3"/>
      <c r="R3075" s="113"/>
    </row>
    <row r="3076" spans="6:18" s="104" customFormat="1" x14ac:dyDescent="0.25">
      <c r="F3076" s="109"/>
      <c r="G3076" s="109"/>
      <c r="H3076" s="109"/>
      <c r="I3076" s="110"/>
      <c r="J3076" s="110"/>
      <c r="M3076" s="111"/>
      <c r="P3076" s="2"/>
      <c r="Q3076" s="3"/>
      <c r="R3076" s="113"/>
    </row>
    <row r="3077" spans="6:18" s="104" customFormat="1" x14ac:dyDescent="0.25">
      <c r="F3077" s="109"/>
      <c r="G3077" s="109"/>
      <c r="H3077" s="109"/>
      <c r="I3077" s="110"/>
      <c r="J3077" s="110"/>
      <c r="M3077" s="111"/>
      <c r="P3077" s="2"/>
      <c r="Q3077" s="3"/>
      <c r="R3077" s="113"/>
    </row>
    <row r="3078" spans="6:18" s="104" customFormat="1" x14ac:dyDescent="0.25">
      <c r="F3078" s="109"/>
      <c r="G3078" s="109"/>
      <c r="H3078" s="109"/>
      <c r="I3078" s="110"/>
      <c r="J3078" s="110"/>
      <c r="M3078" s="111"/>
      <c r="P3078" s="2"/>
      <c r="Q3078" s="3"/>
      <c r="R3078" s="113"/>
    </row>
    <row r="3079" spans="6:18" s="104" customFormat="1" x14ac:dyDescent="0.25">
      <c r="F3079" s="109"/>
      <c r="G3079" s="109"/>
      <c r="H3079" s="109"/>
      <c r="I3079" s="110"/>
      <c r="J3079" s="110"/>
      <c r="M3079" s="111"/>
      <c r="P3079" s="2"/>
      <c r="Q3079" s="3"/>
      <c r="R3079" s="113"/>
    </row>
    <row r="3080" spans="6:18" s="104" customFormat="1" x14ac:dyDescent="0.25">
      <c r="F3080" s="109"/>
      <c r="G3080" s="109"/>
      <c r="H3080" s="109"/>
      <c r="I3080" s="110"/>
      <c r="J3080" s="110"/>
      <c r="M3080" s="111"/>
      <c r="P3080" s="2"/>
      <c r="Q3080" s="3"/>
      <c r="R3080" s="113"/>
    </row>
    <row r="3081" spans="6:18" s="104" customFormat="1" x14ac:dyDescent="0.25">
      <c r="F3081" s="109"/>
      <c r="G3081" s="109"/>
      <c r="H3081" s="109"/>
      <c r="I3081" s="110"/>
      <c r="J3081" s="110"/>
      <c r="M3081" s="111"/>
      <c r="P3081" s="2"/>
      <c r="Q3081" s="3"/>
      <c r="R3081" s="113"/>
    </row>
    <row r="3082" spans="6:18" s="104" customFormat="1" x14ac:dyDescent="0.25">
      <c r="F3082" s="109"/>
      <c r="G3082" s="109"/>
      <c r="H3082" s="109"/>
      <c r="I3082" s="110"/>
      <c r="J3082" s="110"/>
      <c r="M3082" s="111"/>
      <c r="P3082" s="2"/>
      <c r="Q3082" s="3"/>
      <c r="R3082" s="113"/>
    </row>
    <row r="3083" spans="6:18" s="104" customFormat="1" x14ac:dyDescent="0.25">
      <c r="F3083" s="109"/>
      <c r="G3083" s="109"/>
      <c r="H3083" s="109"/>
      <c r="I3083" s="110"/>
      <c r="J3083" s="110"/>
      <c r="M3083" s="111"/>
      <c r="P3083" s="2"/>
      <c r="Q3083" s="3"/>
      <c r="R3083" s="113"/>
    </row>
    <row r="3084" spans="6:18" s="104" customFormat="1" x14ac:dyDescent="0.25">
      <c r="F3084" s="109"/>
      <c r="G3084" s="109"/>
      <c r="H3084" s="109"/>
      <c r="I3084" s="110"/>
      <c r="J3084" s="110"/>
      <c r="M3084" s="111"/>
      <c r="P3084" s="2"/>
      <c r="Q3084" s="3"/>
      <c r="R3084" s="113"/>
    </row>
    <row r="3085" spans="6:18" s="104" customFormat="1" x14ac:dyDescent="0.25">
      <c r="F3085" s="109"/>
      <c r="G3085" s="109"/>
      <c r="H3085" s="109"/>
      <c r="I3085" s="110"/>
      <c r="J3085" s="110"/>
      <c r="M3085" s="111"/>
      <c r="P3085" s="2"/>
      <c r="Q3085" s="3"/>
      <c r="R3085" s="113"/>
    </row>
    <row r="3086" spans="6:18" s="104" customFormat="1" x14ac:dyDescent="0.25">
      <c r="F3086" s="109"/>
      <c r="G3086" s="109"/>
      <c r="H3086" s="109"/>
      <c r="I3086" s="110"/>
      <c r="J3086" s="110"/>
      <c r="M3086" s="111"/>
      <c r="P3086" s="2"/>
      <c r="Q3086" s="3"/>
      <c r="R3086" s="113"/>
    </row>
    <row r="3087" spans="6:18" s="104" customFormat="1" x14ac:dyDescent="0.25">
      <c r="F3087" s="109"/>
      <c r="G3087" s="109"/>
      <c r="H3087" s="109"/>
      <c r="I3087" s="110"/>
      <c r="J3087" s="110"/>
      <c r="M3087" s="111"/>
      <c r="P3087" s="2"/>
      <c r="Q3087" s="3"/>
      <c r="R3087" s="113"/>
    </row>
    <row r="3088" spans="6:18" s="104" customFormat="1" x14ac:dyDescent="0.25">
      <c r="F3088" s="109"/>
      <c r="G3088" s="109"/>
      <c r="H3088" s="109"/>
      <c r="I3088" s="110"/>
      <c r="J3088" s="110"/>
      <c r="M3088" s="111"/>
      <c r="P3088" s="2"/>
      <c r="Q3088" s="3"/>
      <c r="R3088" s="113"/>
    </row>
    <row r="3089" spans="6:18" s="104" customFormat="1" x14ac:dyDescent="0.25">
      <c r="F3089" s="109"/>
      <c r="G3089" s="109"/>
      <c r="H3089" s="109"/>
      <c r="I3089" s="110"/>
      <c r="J3089" s="110"/>
      <c r="M3089" s="111"/>
      <c r="P3089" s="2"/>
      <c r="Q3089" s="3"/>
      <c r="R3089" s="113"/>
    </row>
    <row r="3090" spans="6:18" s="104" customFormat="1" x14ac:dyDescent="0.25">
      <c r="F3090" s="109"/>
      <c r="G3090" s="109"/>
      <c r="H3090" s="109"/>
      <c r="I3090" s="110"/>
      <c r="J3090" s="110"/>
      <c r="M3090" s="111"/>
      <c r="P3090" s="2"/>
      <c r="Q3090" s="3"/>
      <c r="R3090" s="113"/>
    </row>
    <row r="3091" spans="6:18" s="104" customFormat="1" x14ac:dyDescent="0.25">
      <c r="F3091" s="109"/>
      <c r="G3091" s="109"/>
      <c r="H3091" s="109"/>
      <c r="I3091" s="110"/>
      <c r="J3091" s="110"/>
      <c r="M3091" s="111"/>
      <c r="P3091" s="2"/>
      <c r="Q3091" s="3"/>
      <c r="R3091" s="113"/>
    </row>
    <row r="3092" spans="6:18" s="104" customFormat="1" x14ac:dyDescent="0.25">
      <c r="F3092" s="109"/>
      <c r="G3092" s="109"/>
      <c r="H3092" s="109"/>
      <c r="I3092" s="110"/>
      <c r="J3092" s="110"/>
      <c r="M3092" s="111"/>
      <c r="P3092" s="2"/>
      <c r="Q3092" s="3"/>
      <c r="R3092" s="113"/>
    </row>
    <row r="3093" spans="6:18" s="104" customFormat="1" x14ac:dyDescent="0.25">
      <c r="F3093" s="109"/>
      <c r="G3093" s="109"/>
      <c r="H3093" s="109"/>
      <c r="I3093" s="110"/>
      <c r="J3093" s="110"/>
      <c r="M3093" s="111"/>
      <c r="P3093" s="2"/>
      <c r="Q3093" s="3"/>
      <c r="R3093" s="113"/>
    </row>
    <row r="3094" spans="6:18" s="104" customFormat="1" x14ac:dyDescent="0.25">
      <c r="F3094" s="109"/>
      <c r="G3094" s="109"/>
      <c r="H3094" s="109"/>
      <c r="I3094" s="110"/>
      <c r="J3094" s="110"/>
      <c r="M3094" s="111"/>
      <c r="P3094" s="2"/>
      <c r="Q3094" s="3"/>
      <c r="R3094" s="113"/>
    </row>
    <row r="3095" spans="6:18" s="104" customFormat="1" x14ac:dyDescent="0.25">
      <c r="F3095" s="109"/>
      <c r="G3095" s="109"/>
      <c r="H3095" s="109"/>
      <c r="I3095" s="110"/>
      <c r="J3095" s="110"/>
      <c r="M3095" s="111"/>
      <c r="P3095" s="2"/>
      <c r="Q3095" s="3"/>
      <c r="R3095" s="113"/>
    </row>
    <row r="3096" spans="6:18" s="104" customFormat="1" x14ac:dyDescent="0.25">
      <c r="F3096" s="109"/>
      <c r="G3096" s="109"/>
      <c r="H3096" s="109"/>
      <c r="I3096" s="110"/>
      <c r="J3096" s="110"/>
      <c r="M3096" s="111"/>
      <c r="P3096" s="2"/>
      <c r="Q3096" s="3"/>
      <c r="R3096" s="113"/>
    </row>
    <row r="3097" spans="6:18" s="104" customFormat="1" x14ac:dyDescent="0.25">
      <c r="F3097" s="109"/>
      <c r="G3097" s="109"/>
      <c r="H3097" s="109"/>
      <c r="I3097" s="110"/>
      <c r="J3097" s="110"/>
      <c r="M3097" s="111"/>
      <c r="P3097" s="2"/>
      <c r="Q3097" s="3"/>
      <c r="R3097" s="113"/>
    </row>
    <row r="3098" spans="6:18" s="104" customFormat="1" x14ac:dyDescent="0.25">
      <c r="F3098" s="109"/>
      <c r="G3098" s="109"/>
      <c r="H3098" s="109"/>
      <c r="I3098" s="110"/>
      <c r="J3098" s="110"/>
      <c r="M3098" s="111"/>
      <c r="P3098" s="2"/>
      <c r="Q3098" s="3"/>
      <c r="R3098" s="113"/>
    </row>
    <row r="3099" spans="6:18" s="104" customFormat="1" x14ac:dyDescent="0.25">
      <c r="F3099" s="109"/>
      <c r="G3099" s="109"/>
      <c r="H3099" s="109"/>
      <c r="I3099" s="110"/>
      <c r="J3099" s="110"/>
      <c r="M3099" s="111"/>
      <c r="P3099" s="2"/>
      <c r="Q3099" s="3"/>
      <c r="R3099" s="113"/>
    </row>
    <row r="3100" spans="6:18" s="104" customFormat="1" x14ac:dyDescent="0.25">
      <c r="F3100" s="109"/>
      <c r="G3100" s="109"/>
      <c r="H3100" s="109"/>
      <c r="I3100" s="110"/>
      <c r="J3100" s="110"/>
      <c r="M3100" s="111"/>
      <c r="P3100" s="2"/>
      <c r="Q3100" s="3"/>
      <c r="R3100" s="113"/>
    </row>
    <row r="3101" spans="6:18" s="104" customFormat="1" x14ac:dyDescent="0.25">
      <c r="F3101" s="109"/>
      <c r="G3101" s="109"/>
      <c r="H3101" s="109"/>
      <c r="I3101" s="110"/>
      <c r="J3101" s="110"/>
      <c r="M3101" s="111"/>
      <c r="P3101" s="2"/>
      <c r="Q3101" s="3"/>
      <c r="R3101" s="113"/>
    </row>
    <row r="3102" spans="6:18" s="104" customFormat="1" x14ac:dyDescent="0.25">
      <c r="F3102" s="109"/>
      <c r="G3102" s="109"/>
      <c r="H3102" s="109"/>
      <c r="I3102" s="110"/>
      <c r="J3102" s="110"/>
      <c r="M3102" s="111"/>
      <c r="P3102" s="2"/>
      <c r="Q3102" s="3"/>
      <c r="R3102" s="113"/>
    </row>
    <row r="3103" spans="6:18" s="104" customFormat="1" x14ac:dyDescent="0.25">
      <c r="F3103" s="109"/>
      <c r="G3103" s="109"/>
      <c r="H3103" s="109"/>
      <c r="I3103" s="110"/>
      <c r="J3103" s="110"/>
      <c r="M3103" s="111"/>
      <c r="P3103" s="2"/>
      <c r="Q3103" s="3"/>
      <c r="R3103" s="113"/>
    </row>
    <row r="3104" spans="6:18" s="104" customFormat="1" x14ac:dyDescent="0.25">
      <c r="F3104" s="109"/>
      <c r="G3104" s="109"/>
      <c r="H3104" s="109"/>
      <c r="I3104" s="110"/>
      <c r="J3104" s="110"/>
      <c r="M3104" s="111"/>
      <c r="P3104" s="2"/>
      <c r="Q3104" s="3"/>
      <c r="R3104" s="113"/>
    </row>
    <row r="3105" spans="6:18" s="104" customFormat="1" x14ac:dyDescent="0.25">
      <c r="F3105" s="109"/>
      <c r="G3105" s="109"/>
      <c r="H3105" s="109"/>
      <c r="I3105" s="110"/>
      <c r="J3105" s="110"/>
      <c r="M3105" s="111"/>
      <c r="P3105" s="2"/>
      <c r="Q3105" s="3"/>
      <c r="R3105" s="113"/>
    </row>
    <row r="3106" spans="6:18" s="104" customFormat="1" x14ac:dyDescent="0.25">
      <c r="F3106" s="109"/>
      <c r="G3106" s="109"/>
      <c r="H3106" s="109"/>
      <c r="I3106" s="110"/>
      <c r="J3106" s="110"/>
      <c r="M3106" s="111"/>
      <c r="P3106" s="2"/>
      <c r="Q3106" s="3"/>
      <c r="R3106" s="113"/>
    </row>
    <row r="3107" spans="6:18" s="104" customFormat="1" x14ac:dyDescent="0.25">
      <c r="F3107" s="109"/>
      <c r="G3107" s="109"/>
      <c r="H3107" s="109"/>
      <c r="I3107" s="110"/>
      <c r="J3107" s="110"/>
      <c r="M3107" s="111"/>
      <c r="P3107" s="2"/>
      <c r="Q3107" s="3"/>
      <c r="R3107" s="113"/>
    </row>
  </sheetData>
  <autoFilter ref="G11:O547"/>
  <mergeCells count="184">
    <mergeCell ref="C525:C546"/>
    <mergeCell ref="D525:D537"/>
    <mergeCell ref="E525:E537"/>
    <mergeCell ref="F525:F546"/>
    <mergeCell ref="D538:D546"/>
    <mergeCell ref="E538:E546"/>
    <mergeCell ref="C451:C524"/>
    <mergeCell ref="D451:D460"/>
    <mergeCell ref="E451:E460"/>
    <mergeCell ref="R487:R488"/>
    <mergeCell ref="S487:S508"/>
    <mergeCell ref="D490:D497"/>
    <mergeCell ref="E490:E497"/>
    <mergeCell ref="R490:R508"/>
    <mergeCell ref="D498:D511"/>
    <mergeCell ref="E498:E511"/>
    <mergeCell ref="H509:H546"/>
    <mergeCell ref="S509:S546"/>
    <mergeCell ref="R510:R541"/>
    <mergeCell ref="R542:R546"/>
    <mergeCell ref="D512:D524"/>
    <mergeCell ref="E512:E524"/>
    <mergeCell ref="F512:F524"/>
    <mergeCell ref="D461:D472"/>
    <mergeCell ref="E461:E472"/>
    <mergeCell ref="R464:R472"/>
    <mergeCell ref="S443:S444"/>
    <mergeCell ref="C445:C450"/>
    <mergeCell ref="D445:D450"/>
    <mergeCell ref="E445:E450"/>
    <mergeCell ref="F445:F482"/>
    <mergeCell ref="G445:G546"/>
    <mergeCell ref="H445:H451"/>
    <mergeCell ref="S445:S451"/>
    <mergeCell ref="R446:R447"/>
    <mergeCell ref="R448:R451"/>
    <mergeCell ref="C428:C444"/>
    <mergeCell ref="D428:D444"/>
    <mergeCell ref="D473:D482"/>
    <mergeCell ref="E473:E482"/>
    <mergeCell ref="H473:H486"/>
    <mergeCell ref="S473:S486"/>
    <mergeCell ref="R474:R485"/>
    <mergeCell ref="D483:D489"/>
    <mergeCell ref="E483:E489"/>
    <mergeCell ref="F483:F511"/>
    <mergeCell ref="H487:H508"/>
    <mergeCell ref="E412:E427"/>
    <mergeCell ref="R412:R418"/>
    <mergeCell ref="R419:R427"/>
    <mergeCell ref="E428:E444"/>
    <mergeCell ref="H428:H437"/>
    <mergeCell ref="R428:R431"/>
    <mergeCell ref="H443:H444"/>
    <mergeCell ref="R443:R444"/>
    <mergeCell ref="S452:S472"/>
    <mergeCell ref="R453:R456"/>
    <mergeCell ref="R457:R463"/>
    <mergeCell ref="H452:H472"/>
    <mergeCell ref="S373:S398"/>
    <mergeCell ref="R378:R380"/>
    <mergeCell ref="R381:R383"/>
    <mergeCell ref="R384:R395"/>
    <mergeCell ref="R396:R398"/>
    <mergeCell ref="S428:S437"/>
    <mergeCell ref="R432:R435"/>
    <mergeCell ref="R436:R437"/>
    <mergeCell ref="H438:H442"/>
    <mergeCell ref="R438:R442"/>
    <mergeCell ref="S438:S442"/>
    <mergeCell ref="R354:R362"/>
    <mergeCell ref="S354:S362"/>
    <mergeCell ref="H363:H372"/>
    <mergeCell ref="R363:R365"/>
    <mergeCell ref="S363:S372"/>
    <mergeCell ref="R366:R372"/>
    <mergeCell ref="B373:B546"/>
    <mergeCell ref="C373:C411"/>
    <mergeCell ref="D373:D389"/>
    <mergeCell ref="E373:E389"/>
    <mergeCell ref="F373:F444"/>
    <mergeCell ref="G373:G444"/>
    <mergeCell ref="D390:D411"/>
    <mergeCell ref="E390:E411"/>
    <mergeCell ref="C412:C427"/>
    <mergeCell ref="D412:D427"/>
    <mergeCell ref="H399:H409"/>
    <mergeCell ref="R399:R409"/>
    <mergeCell ref="S399:S409"/>
    <mergeCell ref="H410:H427"/>
    <mergeCell ref="R410:R411"/>
    <mergeCell ref="S410:S427"/>
    <mergeCell ref="H373:H398"/>
    <mergeCell ref="R373:R377"/>
    <mergeCell ref="R100:R104"/>
    <mergeCell ref="H105:H271"/>
    <mergeCell ref="S105:S271"/>
    <mergeCell ref="R106:R119"/>
    <mergeCell ref="R120:R189"/>
    <mergeCell ref="S272:S346"/>
    <mergeCell ref="R273:R289"/>
    <mergeCell ref="C279:C372"/>
    <mergeCell ref="D279:D372"/>
    <mergeCell ref="E279:E372"/>
    <mergeCell ref="F279:F372"/>
    <mergeCell ref="R290:R301"/>
    <mergeCell ref="R302:R337"/>
    <mergeCell ref="R338:R346"/>
    <mergeCell ref="H347:H353"/>
    <mergeCell ref="C179:C278"/>
    <mergeCell ref="D179:D278"/>
    <mergeCell ref="E179:E278"/>
    <mergeCell ref="F179:F278"/>
    <mergeCell ref="R190:R271"/>
    <mergeCell ref="H272:H346"/>
    <mergeCell ref="R347:R353"/>
    <mergeCell ref="S347:S353"/>
    <mergeCell ref="H354:H362"/>
    <mergeCell ref="F54:F61"/>
    <mergeCell ref="R54:R55"/>
    <mergeCell ref="H58:H61"/>
    <mergeCell ref="R58:R60"/>
    <mergeCell ref="S58:S61"/>
    <mergeCell ref="C62:C178"/>
    <mergeCell ref="D62:D178"/>
    <mergeCell ref="E62:E178"/>
    <mergeCell ref="F62:F178"/>
    <mergeCell ref="G62:G372"/>
    <mergeCell ref="H40:H55"/>
    <mergeCell ref="R40:R50"/>
    <mergeCell ref="S40:S55"/>
    <mergeCell ref="C47:C53"/>
    <mergeCell ref="D47:D53"/>
    <mergeCell ref="E47:E53"/>
    <mergeCell ref="F47:F53"/>
    <mergeCell ref="R51:R53"/>
    <mergeCell ref="C54:C61"/>
    <mergeCell ref="D54:D61"/>
    <mergeCell ref="H62:H104"/>
    <mergeCell ref="R62:R69"/>
    <mergeCell ref="S62:S104"/>
    <mergeCell ref="R70:R98"/>
    <mergeCell ref="R13:R16"/>
    <mergeCell ref="R17:R25"/>
    <mergeCell ref="C20:C37"/>
    <mergeCell ref="D20:D29"/>
    <mergeCell ref="E20:E29"/>
    <mergeCell ref="F20:F29"/>
    <mergeCell ref="H26:H32"/>
    <mergeCell ref="R26:R27"/>
    <mergeCell ref="S26:S32"/>
    <mergeCell ref="R28:R31"/>
    <mergeCell ref="D30:D37"/>
    <mergeCell ref="E30:E37"/>
    <mergeCell ref="F30:F37"/>
    <mergeCell ref="H33:H39"/>
    <mergeCell ref="R33:R34"/>
    <mergeCell ref="S33:S39"/>
    <mergeCell ref="R35:R38"/>
    <mergeCell ref="D38:D46"/>
    <mergeCell ref="T62:T372"/>
    <mergeCell ref="T373:T444"/>
    <mergeCell ref="T445:T546"/>
    <mergeCell ref="B1:B8"/>
    <mergeCell ref="C1:S5"/>
    <mergeCell ref="C6:S8"/>
    <mergeCell ref="B10:B11"/>
    <mergeCell ref="C10:C11"/>
    <mergeCell ref="D10:D11"/>
    <mergeCell ref="E10:E11"/>
    <mergeCell ref="F10:F11"/>
    <mergeCell ref="T12:T61"/>
    <mergeCell ref="B12:B372"/>
    <mergeCell ref="C12:C19"/>
    <mergeCell ref="D12:D19"/>
    <mergeCell ref="E12:E19"/>
    <mergeCell ref="F12:F19"/>
    <mergeCell ref="G12:G61"/>
    <mergeCell ref="C38:C46"/>
    <mergeCell ref="E38:E46"/>
    <mergeCell ref="F38:F46"/>
    <mergeCell ref="E54:E61"/>
    <mergeCell ref="H12:H25"/>
    <mergeCell ref="S12:S25"/>
  </mergeCells>
  <printOptions horizontalCentered="1"/>
  <pageMargins left="0.19685039370078741" right="0.19685039370078741" top="0.55118110236220474" bottom="0.55118110236220474" header="0.31496062992125984" footer="0.31496062992125984"/>
  <pageSetup scale="10" fitToHeight="11" orientation="landscape" r:id="rId1"/>
  <headerFooter>
    <oddFooter>&amp;L&amp;8Actualizado a 27/06/13&amp;R&amp;8Vicepresidencia de Planeación, Riesgos y Entorno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K33"/>
  <sheetViews>
    <sheetView zoomScale="80" zoomScaleNormal="80" workbookViewId="0">
      <selection activeCell="E2" sqref="E2:E12"/>
    </sheetView>
  </sheetViews>
  <sheetFormatPr baseColWidth="10" defaultRowHeight="15" x14ac:dyDescent="0.25"/>
  <cols>
    <col min="1" max="9" width="25.42578125" customWidth="1"/>
  </cols>
  <sheetData>
    <row r="1" spans="1:11" ht="47.25" thickBot="1" x14ac:dyDescent="0.3">
      <c r="A1" s="16" t="s">
        <v>13</v>
      </c>
      <c r="B1" s="17" t="s">
        <v>15</v>
      </c>
      <c r="C1" s="18" t="s">
        <v>16</v>
      </c>
      <c r="D1" s="18" t="s">
        <v>17</v>
      </c>
      <c r="E1" s="18" t="s">
        <v>18</v>
      </c>
      <c r="F1" s="19" t="s">
        <v>19</v>
      </c>
      <c r="G1" s="20" t="s">
        <v>20</v>
      </c>
      <c r="H1" s="20" t="s">
        <v>21</v>
      </c>
      <c r="I1" s="18" t="s">
        <v>22</v>
      </c>
    </row>
    <row r="2" spans="1:11" ht="37.5" x14ac:dyDescent="0.25">
      <c r="A2" s="127" t="s">
        <v>801</v>
      </c>
      <c r="B2" s="123"/>
      <c r="C2" s="123"/>
      <c r="D2" s="123"/>
      <c r="E2" s="123"/>
      <c r="F2" s="123"/>
      <c r="G2" s="123"/>
      <c r="I2">
        <v>408</v>
      </c>
      <c r="J2">
        <v>440</v>
      </c>
      <c r="K2" s="128"/>
    </row>
    <row r="3" spans="1:11" ht="23.25" x14ac:dyDescent="0.25">
      <c r="A3" s="122"/>
      <c r="B3" s="123"/>
      <c r="C3" s="123"/>
      <c r="D3" s="123"/>
      <c r="E3" s="123"/>
      <c r="F3" s="123"/>
      <c r="G3" s="123"/>
    </row>
    <row r="4" spans="1:11" ht="23.25" x14ac:dyDescent="0.25">
      <c r="A4" s="122"/>
      <c r="B4" s="123"/>
      <c r="C4" s="123"/>
      <c r="D4" s="123"/>
      <c r="E4" s="123"/>
      <c r="F4" s="123"/>
      <c r="G4" s="123"/>
      <c r="J4">
        <f>J2/12</f>
        <v>36.666666666666664</v>
      </c>
      <c r="K4">
        <f>J4*9</f>
        <v>330</v>
      </c>
    </row>
    <row r="5" spans="1:11" ht="23.25" x14ac:dyDescent="0.25">
      <c r="A5" s="122"/>
      <c r="B5" s="123"/>
      <c r="C5" s="123"/>
      <c r="D5" s="123"/>
      <c r="E5" s="123"/>
      <c r="F5" s="123"/>
      <c r="G5" s="123"/>
    </row>
    <row r="6" spans="1:11" ht="23.25" x14ac:dyDescent="0.25">
      <c r="A6" s="125"/>
      <c r="B6" s="123"/>
      <c r="C6" s="123"/>
      <c r="D6" s="123"/>
      <c r="E6" s="123"/>
      <c r="F6" s="123"/>
      <c r="G6" s="123"/>
    </row>
    <row r="7" spans="1:11" ht="23.25" x14ac:dyDescent="0.25">
      <c r="A7" s="126"/>
      <c r="B7" s="123"/>
      <c r="C7" s="123"/>
      <c r="D7" s="123"/>
      <c r="E7" s="123"/>
      <c r="F7" s="123"/>
      <c r="G7" s="123"/>
    </row>
    <row r="8" spans="1:11" ht="23.25" x14ac:dyDescent="0.25">
      <c r="A8" s="122"/>
      <c r="B8" s="123"/>
      <c r="C8" s="123"/>
      <c r="D8" s="123"/>
      <c r="E8" s="129"/>
      <c r="F8" s="123"/>
      <c r="G8" s="123"/>
    </row>
    <row r="9" spans="1:11" ht="23.25" x14ac:dyDescent="0.25">
      <c r="A9" s="122"/>
      <c r="B9" s="123"/>
      <c r="C9" s="123"/>
      <c r="D9" s="123"/>
      <c r="E9" s="123"/>
      <c r="F9" s="123"/>
      <c r="G9" s="123"/>
    </row>
    <row r="10" spans="1:11" ht="23.25" x14ac:dyDescent="0.25">
      <c r="A10" s="124"/>
      <c r="B10" s="123"/>
      <c r="C10" s="123"/>
      <c r="D10" s="123"/>
      <c r="E10" s="123"/>
      <c r="F10" s="123"/>
      <c r="G10" s="123"/>
    </row>
    <row r="11" spans="1:11" ht="23.25" x14ac:dyDescent="0.25">
      <c r="A11" s="112"/>
      <c r="B11" s="123"/>
      <c r="C11" s="123"/>
      <c r="D11" s="123"/>
      <c r="E11" s="123"/>
      <c r="F11" s="123"/>
      <c r="G11" s="123"/>
    </row>
    <row r="12" spans="1:11" ht="23.25" x14ac:dyDescent="0.25">
      <c r="A12" s="122"/>
      <c r="B12" s="123"/>
      <c r="C12" s="123"/>
      <c r="D12" s="123"/>
      <c r="E12" s="123"/>
      <c r="F12" s="123"/>
      <c r="G12" s="123"/>
    </row>
    <row r="13" spans="1:11" ht="23.25" x14ac:dyDescent="0.25">
      <c r="A13" s="3"/>
      <c r="B13" s="123"/>
      <c r="C13" s="123"/>
      <c r="D13" s="123"/>
      <c r="E13" s="123"/>
      <c r="F13" s="123"/>
      <c r="G13" s="123"/>
    </row>
    <row r="14" spans="1:11" ht="23.25" x14ac:dyDescent="0.25">
      <c r="A14" s="3"/>
      <c r="B14" s="123"/>
      <c r="C14" s="123"/>
      <c r="D14" s="123"/>
      <c r="E14" s="123"/>
      <c r="F14" s="123"/>
      <c r="G14" s="123"/>
    </row>
    <row r="15" spans="1:11" ht="23.25" x14ac:dyDescent="0.25">
      <c r="A15" s="3"/>
      <c r="B15" s="123"/>
      <c r="C15" s="123"/>
      <c r="D15" s="123"/>
      <c r="E15" s="123"/>
      <c r="F15" s="123"/>
      <c r="G15" s="123"/>
    </row>
    <row r="16" spans="1:11" ht="23.25" x14ac:dyDescent="0.25">
      <c r="A16" s="104"/>
      <c r="B16" s="123"/>
      <c r="C16" s="123"/>
      <c r="D16" s="123"/>
      <c r="E16" s="123"/>
      <c r="F16" s="123"/>
      <c r="G16" s="123"/>
    </row>
    <row r="17" spans="1:7" ht="23.25" x14ac:dyDescent="0.25">
      <c r="A17" s="122"/>
      <c r="B17" s="123"/>
      <c r="C17" s="123"/>
      <c r="D17" s="123"/>
      <c r="E17" s="123"/>
      <c r="F17" s="123"/>
      <c r="G17" s="123"/>
    </row>
    <row r="18" spans="1:7" ht="23.25" x14ac:dyDescent="0.25">
      <c r="A18" s="122"/>
      <c r="B18" s="123"/>
      <c r="C18" s="123"/>
      <c r="D18" s="123"/>
      <c r="E18" s="123"/>
      <c r="F18" s="123"/>
      <c r="G18" s="123"/>
    </row>
    <row r="19" spans="1:7" ht="23.25" x14ac:dyDescent="0.25">
      <c r="A19" s="122"/>
      <c r="B19" s="123"/>
      <c r="C19" s="123"/>
      <c r="D19" s="123"/>
      <c r="E19" s="123"/>
      <c r="F19" s="123"/>
      <c r="G19" s="123"/>
    </row>
    <row r="20" spans="1:7" ht="23.25" x14ac:dyDescent="0.25">
      <c r="A20" s="122"/>
      <c r="B20" s="123"/>
      <c r="C20" s="123"/>
      <c r="D20" s="123"/>
      <c r="E20" s="123"/>
      <c r="F20" s="123"/>
      <c r="G20" s="123"/>
    </row>
    <row r="21" spans="1:7" ht="23.25" x14ac:dyDescent="0.25">
      <c r="A21" s="122"/>
      <c r="B21" s="123"/>
      <c r="C21" s="123"/>
      <c r="D21" s="123"/>
      <c r="E21" s="123"/>
      <c r="F21" s="123"/>
      <c r="G21" s="123"/>
    </row>
    <row r="22" spans="1:7" ht="23.25" x14ac:dyDescent="0.25">
      <c r="A22" s="122"/>
      <c r="B22" s="123"/>
      <c r="C22" s="123"/>
      <c r="D22" s="123"/>
      <c r="E22" s="123"/>
      <c r="F22" s="123"/>
      <c r="G22" s="123"/>
    </row>
    <row r="23" spans="1:7" ht="23.25" x14ac:dyDescent="0.25">
      <c r="A23" s="122"/>
      <c r="B23" s="123"/>
      <c r="C23" s="123"/>
      <c r="D23" s="123"/>
      <c r="E23" s="123"/>
      <c r="F23" s="123"/>
      <c r="G23" s="123"/>
    </row>
    <row r="24" spans="1:7" ht="23.25" x14ac:dyDescent="0.25">
      <c r="A24" s="122"/>
      <c r="B24" s="123"/>
      <c r="C24" s="123"/>
      <c r="D24" s="123"/>
      <c r="E24" s="123"/>
      <c r="F24" s="123"/>
      <c r="G24" s="123"/>
    </row>
    <row r="25" spans="1:7" ht="23.25" x14ac:dyDescent="0.25">
      <c r="A25" s="122"/>
      <c r="B25" s="123"/>
      <c r="C25" s="123"/>
      <c r="D25" s="123"/>
      <c r="E25" s="123"/>
      <c r="F25" s="123"/>
      <c r="G25" s="123"/>
    </row>
    <row r="26" spans="1:7" ht="23.25" x14ac:dyDescent="0.25">
      <c r="A26" s="122"/>
      <c r="B26" s="123"/>
      <c r="C26" s="123"/>
      <c r="D26" s="123"/>
      <c r="E26" s="123"/>
      <c r="F26" s="123"/>
      <c r="G26" s="123"/>
    </row>
    <row r="27" spans="1:7" ht="23.25" x14ac:dyDescent="0.25">
      <c r="A27" s="3"/>
      <c r="B27" s="123"/>
      <c r="C27" s="123"/>
      <c r="D27" s="123"/>
      <c r="E27" s="123"/>
      <c r="F27" s="123"/>
      <c r="G27" s="123"/>
    </row>
    <row r="28" spans="1:7" ht="23.25" x14ac:dyDescent="0.25">
      <c r="A28" s="122"/>
      <c r="B28" s="123"/>
      <c r="C28" s="123"/>
      <c r="D28" s="123"/>
      <c r="E28" s="123"/>
      <c r="F28" s="123"/>
      <c r="G28" s="123"/>
    </row>
    <row r="29" spans="1:7" ht="23.25" x14ac:dyDescent="0.25">
      <c r="A29" s="112"/>
      <c r="B29" s="123"/>
      <c r="C29" s="123"/>
      <c r="D29" s="123"/>
      <c r="E29" s="123"/>
      <c r="F29" s="123"/>
      <c r="G29" s="123"/>
    </row>
    <row r="30" spans="1:7" ht="23.25" x14ac:dyDescent="0.25">
      <c r="A30" s="112"/>
      <c r="B30" s="123"/>
      <c r="C30" s="123"/>
      <c r="D30" s="123"/>
      <c r="E30" s="123"/>
      <c r="F30" s="123"/>
      <c r="G30" s="123"/>
    </row>
    <row r="31" spans="1:7" ht="23.25" x14ac:dyDescent="0.25">
      <c r="A31" s="112"/>
      <c r="B31" s="123"/>
      <c r="C31" s="123"/>
      <c r="D31" s="123"/>
      <c r="E31" s="123"/>
      <c r="F31" s="123"/>
      <c r="G31" s="123"/>
    </row>
    <row r="32" spans="1:7" ht="23.25" x14ac:dyDescent="0.25">
      <c r="A32" s="112"/>
      <c r="B32" s="123"/>
      <c r="C32" s="123"/>
      <c r="D32" s="123"/>
      <c r="E32" s="123"/>
      <c r="F32" s="123"/>
      <c r="G32" s="123"/>
    </row>
    <row r="33" spans="1:7" x14ac:dyDescent="0.25">
      <c r="A33" s="123"/>
      <c r="B33" s="123"/>
      <c r="C33" s="123"/>
      <c r="D33" s="123"/>
      <c r="E33" s="123"/>
      <c r="F33" s="123"/>
      <c r="G33" s="1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PLANEACIÓN ESTRATÉGICA 2015 (2</vt:lpstr>
      <vt:lpstr>Hoja1</vt:lpstr>
      <vt:lpstr>'PLANEACIÓN ESTRATÉGICA 2015 (2'!Área_de_impresión</vt:lpstr>
      <vt:lpstr>'PLANEACIÓN ESTRATÉGICA 2015 (2'!Títulos_a_imprimir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Gillian Rodriguez Montano</dc:creator>
  <cp:lastModifiedBy>Karen Gillian Rodriguez Montano</cp:lastModifiedBy>
  <dcterms:created xsi:type="dcterms:W3CDTF">2015-09-03T14:07:28Z</dcterms:created>
  <dcterms:modified xsi:type="dcterms:W3CDTF">2015-12-22T14:33:53Z</dcterms:modified>
</cp:coreProperties>
</file>