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anionline-my.sharepoint.com/personal/asorozco_ani_gov_co/Documents/PRESUPUESTO/EJECUCIONES PRESUPUESTO/ejecuciones excel2024 publicar/"/>
    </mc:Choice>
  </mc:AlternateContent>
  <xr:revisionPtr revIDLastSave="13" documentId="8_{488D1829-C21D-46B6-B007-E2658149C32F}" xr6:coauthVersionLast="47" xr6:coauthVersionMax="47" xr10:uidLastSave="{58FF89C3-915B-43C2-9D92-48DDCCAD86FE}"/>
  <bookViews>
    <workbookView xWindow="-120" yWindow="-120" windowWidth="20730" windowHeight="11160" activeTab="1" xr2:uid="{B7883552-D04D-4978-BD12-B83B1356F2B1}"/>
  </bookViews>
  <sheets>
    <sheet name="PTO ASIGNADO GTOS NIV.DECR 2024" sheetId="1" r:id="rId1"/>
    <sheet name="PPTO ASIGNAD GTOS DESAGREGADO" sheetId="2" r:id="rId2"/>
  </sheets>
  <definedNames>
    <definedName name="_xlnm._FilterDatabase" localSheetId="1" hidden="1">'PPTO ASIGNAD GTOS DESAGREGADO'!$A$5:$F$197</definedName>
    <definedName name="_xlnm.Print_Area" localSheetId="1">'PPTO ASIGNAD GTOS DESAGREGADO'!$A$1:$F$201</definedName>
    <definedName name="_xlnm.Print_Area" localSheetId="0">'PTO ASIGNADO GTOS NIV.DECR 2024'!$A$2:$E$76</definedName>
    <definedName name="_xlnm.Print_Titles" localSheetId="1">'PPTO ASIGNAD GTOS DESAGREGADO'!$A:$E,'PPTO ASIGNAD GTOS DESAGREGADO'!$1:$6</definedName>
    <definedName name="_xlnm.Print_Titles" localSheetId="0">'PTO ASIGNADO GTOS NIV.DECR 2024'!$A:$E,'PTO ASIGNADO GTOS NIV.DECR 2024'!$1:$7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5" i="2" l="1"/>
  <c r="F194" i="2" s="1"/>
  <c r="F193" i="2" s="1"/>
  <c r="F191" i="2"/>
  <c r="F190" i="2"/>
  <c r="F189" i="2" s="1"/>
  <c r="F187" i="2"/>
  <c r="F185" i="2"/>
  <c r="F183" i="2"/>
  <c r="F181" i="2"/>
  <c r="F179" i="2" s="1"/>
  <c r="F177" i="2" s="1"/>
  <c r="F180" i="2"/>
  <c r="F178" i="2" s="1"/>
  <c r="F172" i="2" s="1"/>
  <c r="F170" i="2" s="1"/>
  <c r="F175" i="2"/>
  <c r="F174" i="2"/>
  <c r="F173" i="2"/>
  <c r="F171" i="2" s="1"/>
  <c r="F169" i="2" s="1"/>
  <c r="F167" i="2"/>
  <c r="F166" i="2"/>
  <c r="F165" i="2" s="1"/>
  <c r="F163" i="2"/>
  <c r="F162" i="2"/>
  <c r="F161" i="2" s="1"/>
  <c r="F160" i="2" s="1"/>
  <c r="F159" i="2" s="1"/>
  <c r="F157" i="2"/>
  <c r="F156" i="2" s="1"/>
  <c r="F155" i="2" s="1"/>
  <c r="F153" i="2"/>
  <c r="F152" i="2"/>
  <c r="F151" i="2"/>
  <c r="F147" i="2"/>
  <c r="F146" i="2" s="1"/>
  <c r="F145" i="2" s="1"/>
  <c r="F143" i="2"/>
  <c r="F141" i="2"/>
  <c r="F138" i="2" s="1"/>
  <c r="F139" i="2"/>
  <c r="F137" i="2" s="1"/>
  <c r="F135" i="2" s="1"/>
  <c r="F133" i="2" s="1"/>
  <c r="F131" i="2" s="1"/>
  <c r="F129" i="2"/>
  <c r="F128" i="2"/>
  <c r="F127" i="2" s="1"/>
  <c r="F125" i="2"/>
  <c r="F124" i="2"/>
  <c r="F123" i="2" s="1"/>
  <c r="F122" i="2" s="1"/>
  <c r="F121" i="2" s="1"/>
  <c r="F119" i="2"/>
  <c r="F118" i="2" s="1"/>
  <c r="F114" i="2"/>
  <c r="F110" i="2" s="1"/>
  <c r="F108" i="2" s="1"/>
  <c r="F112" i="2"/>
  <c r="F111" i="2" s="1"/>
  <c r="F109" i="2" s="1"/>
  <c r="F107" i="2" s="1"/>
  <c r="F105" i="2"/>
  <c r="F104" i="2" s="1"/>
  <c r="F101" i="2"/>
  <c r="F100" i="2"/>
  <c r="F97" i="2"/>
  <c r="F96" i="2"/>
  <c r="F95" i="2"/>
  <c r="F93" i="2"/>
  <c r="F92" i="2" s="1"/>
  <c r="F91" i="2" s="1"/>
  <c r="F90" i="2"/>
  <c r="F83" i="2"/>
  <c r="F76" i="2"/>
  <c r="F62" i="2" s="1"/>
  <c r="F72" i="2"/>
  <c r="F65" i="2"/>
  <c r="F63" i="2"/>
  <c r="F58" i="2"/>
  <c r="F51" i="2"/>
  <c r="F47" i="2"/>
  <c r="F46" i="2" s="1"/>
  <c r="F45" i="2" s="1"/>
  <c r="F43" i="2"/>
  <c r="F41" i="2"/>
  <c r="F40" i="2"/>
  <c r="F39" i="2" s="1"/>
  <c r="F31" i="2"/>
  <c r="F30" i="2" s="1"/>
  <c r="F22" i="2"/>
  <c r="F12" i="2"/>
  <c r="F11" i="2" s="1"/>
  <c r="F10" i="2" s="1"/>
  <c r="F9" i="2" s="1"/>
  <c r="F7" i="2"/>
  <c r="F71" i="1"/>
  <c r="F69" i="1"/>
  <c r="F66" i="1"/>
  <c r="F64" i="1"/>
  <c r="F63" i="1"/>
  <c r="F62" i="1"/>
  <c r="F60" i="1"/>
  <c r="F57" i="1" s="1"/>
  <c r="F56" i="1" s="1"/>
  <c r="F58" i="1"/>
  <c r="F54" i="1"/>
  <c r="F52" i="1"/>
  <c r="F51" i="1" s="1"/>
  <c r="F50" i="1" s="1"/>
  <c r="F48" i="1"/>
  <c r="F45" i="1"/>
  <c r="F44" i="1"/>
  <c r="F43" i="1"/>
  <c r="F41" i="1"/>
  <c r="F39" i="1"/>
  <c r="F38" i="1" s="1"/>
  <c r="F37" i="1" s="1"/>
  <c r="F35" i="1"/>
  <c r="F34" i="1"/>
  <c r="F31" i="1"/>
  <c r="F28" i="1" s="1"/>
  <c r="F27" i="1" s="1"/>
  <c r="F29" i="1"/>
  <c r="F25" i="1"/>
  <c r="F24" i="1" s="1"/>
  <c r="F21" i="1"/>
  <c r="F20" i="1" s="1"/>
  <c r="F16" i="1" s="1"/>
  <c r="F18" i="1"/>
  <c r="F17" i="1"/>
  <c r="F10" i="1"/>
  <c r="F9" i="1" s="1"/>
  <c r="F8" i="1" s="1"/>
  <c r="F33" i="1" l="1"/>
  <c r="F73" i="1" s="1"/>
  <c r="F116" i="2"/>
  <c r="F134" i="2"/>
  <c r="F132" i="2" s="1"/>
  <c r="F117" i="2" s="1"/>
  <c r="F136" i="2"/>
  <c r="F38" i="2"/>
  <c r="F8" i="2" s="1"/>
  <c r="F197" i="2" s="1"/>
  <c r="F150" i="2"/>
  <c r="F149" i="2" s="1"/>
</calcChain>
</file>

<file path=xl/sharedStrings.xml><?xml version="1.0" encoding="utf-8"?>
<sst xmlns="http://schemas.openxmlformats.org/spreadsheetml/2006/main" count="986" uniqueCount="343">
  <si>
    <t>PRESUPUESTO DE GASTOS ASIGNADO A NIVEL DEL DECRETO 2295 DEL 29 DE DICIEMBRE DE 2023</t>
  </si>
  <si>
    <t xml:space="preserve"> VIGENCIA ACTUAL 2024</t>
  </si>
  <si>
    <t>Código Presupuestal</t>
  </si>
  <si>
    <t>Fuente de 
Financiación</t>
  </si>
  <si>
    <t>Recurso</t>
  </si>
  <si>
    <t>Situado</t>
  </si>
  <si>
    <t>Denominación del Rubro</t>
  </si>
  <si>
    <t>Apropiación Inicial</t>
  </si>
  <si>
    <t>A</t>
  </si>
  <si>
    <t>FUNCIONAMIENTO</t>
  </si>
  <si>
    <t>A-01</t>
  </si>
  <si>
    <t>GASTOS DE PERSONAL</t>
  </si>
  <si>
    <t>A-01-01</t>
  </si>
  <si>
    <t>PLANTA DE PERSONAL PERMANENTE</t>
  </si>
  <si>
    <t>A-01-01-01</t>
  </si>
  <si>
    <t>PROPIOS</t>
  </si>
  <si>
    <t>CSF</t>
  </si>
  <si>
    <t>SALARIO</t>
  </si>
  <si>
    <t>A-01-01-02</t>
  </si>
  <si>
    <t>CONTRIBUCIONES INHERENTES A LA NÓMINA</t>
  </si>
  <si>
    <t>A-01-01-03</t>
  </si>
  <si>
    <t>REMUNERACIONES NO CONSTITUTIVAS DE FACTOR SALARIAL</t>
  </si>
  <si>
    <t>A-01-01-04</t>
  </si>
  <si>
    <t>OTROS GASTOS DE PERSONAL - DISTRIBUCIÓN PREVIO CONCEPTO DGPPN</t>
  </si>
  <si>
    <t>A-02</t>
  </si>
  <si>
    <t>ADQUISICIÓN DE BIENES  Y SERVICIOS</t>
  </si>
  <si>
    <t>A-03</t>
  </si>
  <si>
    <t>TRANSFERENCIAS CORRIENTES</t>
  </si>
  <si>
    <t>A-03-03</t>
  </si>
  <si>
    <t>A ENTIDADES DEL GOBIERNO</t>
  </si>
  <si>
    <t>A-03-03-01</t>
  </si>
  <si>
    <t xml:space="preserve">A ÓRGANOS DEL PGN </t>
  </si>
  <si>
    <t>A-03-03-01-999</t>
  </si>
  <si>
    <t>OTRAS TRANSFERENCIAS - DISTRIBUCIÓN PREVIO CONCEPTO DGPPN</t>
  </si>
  <si>
    <t>A-03-04</t>
  </si>
  <si>
    <t>PRESTACIONES PARA CUBRIR RIESGOS SOCIALES</t>
  </si>
  <si>
    <t>A-03-04-02</t>
  </si>
  <si>
    <t>PRESTACIONES SOCIALES RELACIONADAS CON EL EMPLEO</t>
  </si>
  <si>
    <t>A-03-04-02-012</t>
  </si>
  <si>
    <t>INCAPACIDADES Y LICENCIAS DE MATERNIDAD Y PATERNIDAD (NO DE PENSIONES)</t>
  </si>
  <si>
    <t>A-03-10</t>
  </si>
  <si>
    <t>NACIÓN</t>
  </si>
  <si>
    <t>SENTENCIAS Y CONCILIACIONES</t>
  </si>
  <si>
    <t>A-08</t>
  </si>
  <si>
    <t>GASTOS POR TRIBUTOS, MULTAS, SANCIONES E INTERESES DE MORA</t>
  </si>
  <si>
    <t>A-08-04</t>
  </si>
  <si>
    <t>CONTRIBUCIONES</t>
  </si>
  <si>
    <t>A-08-04-01</t>
  </si>
  <si>
    <t>CUOTA DE FISCALIZACIÓN Y AUDITAJE</t>
  </si>
  <si>
    <t>B</t>
  </si>
  <si>
    <t>SERVICIO DE LA DEUDA PÚBLICA</t>
  </si>
  <si>
    <t>B-10</t>
  </si>
  <si>
    <t>SERVICIO DE LA DEUDA PÚBLICA INTERNA</t>
  </si>
  <si>
    <t>B-10-01</t>
  </si>
  <si>
    <t>PRINCIPAL</t>
  </si>
  <si>
    <t>B-10-01-02</t>
  </si>
  <si>
    <t>SSF</t>
  </si>
  <si>
    <t>PRÉSTAMOS</t>
  </si>
  <si>
    <t>B-10-04</t>
  </si>
  <si>
    <t>FONDO DE CONTINGENCIAS</t>
  </si>
  <si>
    <t>B-10-04-01</t>
  </si>
  <si>
    <t>APORTES AL FONDO DE CONTINGENCIAS</t>
  </si>
  <si>
    <t>C</t>
  </si>
  <si>
    <t>INVERSIÓN</t>
  </si>
  <si>
    <t>C-2401</t>
  </si>
  <si>
    <t>INFRAESTRUCTURA RED VIAL PRIMARIA</t>
  </si>
  <si>
    <t>C-2401-0600</t>
  </si>
  <si>
    <t>INTERSUBSECTORIAL TRANSPORTE</t>
  </si>
  <si>
    <t>C-2401-0600-51102d</t>
  </si>
  <si>
    <t>5. CONVERGENCIA REGIONAL / D. 
INTEGRACIÓN DE TERRITORIOS BAJO EL 
PRINCIPIO DE LA CONECTIVIDAD FÍSICA Y 
LA MULTIMODALIDAD</t>
  </si>
  <si>
    <t>C-2403</t>
  </si>
  <si>
    <t>INFRAESTRUCTURA Y SERVICIOS DE TRANSPORTE AÉREO</t>
  </si>
  <si>
    <t>C-2403-0600</t>
  </si>
  <si>
    <t>C-2403-0600-4</t>
  </si>
  <si>
    <t>CONTROL Y SEGUIMIENTO A LA OPERACIÓN DE LOS AEROPUERTOS CONCESIONADOS  NACIONAL</t>
  </si>
  <si>
    <t xml:space="preserve">C-2403-0600-4-52104e </t>
  </si>
  <si>
    <t>5. CONVERGENCIA REGIONAL / E. INFRAESTRUCTURA Y SERVICIOS LOGÍSTICOS</t>
  </si>
  <si>
    <t>C-2403-0600-5</t>
  </si>
  <si>
    <t>APOYO ESTATAL A LOS AEROPUERTOS A NIVEL NACIONAL  NACIONAL</t>
  </si>
  <si>
    <t>C-2403- 0600-5-52104e</t>
  </si>
  <si>
    <t>C-2404</t>
  </si>
  <si>
    <t>INFRAESTRUCTURA DE TRANSPORTE FÉRREO</t>
  </si>
  <si>
    <t>C-2404-0600</t>
  </si>
  <si>
    <t>C-2404-0600-2</t>
  </si>
  <si>
    <t>REHABILITACIÓN CONSTRUCCIÓN Y MANTENIMIENTO DE LA RED FÉRREA A NIVEL NACIONAL  NACIONAL</t>
  </si>
  <si>
    <t>C-2404-0600- 2- 40201c</t>
  </si>
  <si>
    <t>4. TRANSFORMACIÓN PRODUCTIVA, INTERNACIONALIZACIÓN Y ACCIÓN CLÍMATICA / C. INFRAESTRUCTURA DE PROYECTOS PÚBLICOS Y DE ASOCIACIONES PÚBLICO PRIVADAS ADAPTADAS AL CAMBIO CLIMÁTICO Y CON MENOS EMISIONES</t>
  </si>
  <si>
    <t>C-2404-0600-4</t>
  </si>
  <si>
    <t>CONTROL Y SEGUIMIENTO A LA OPERACIÓN DE LAS VÍAS FÉRREAS  NACIONAL</t>
  </si>
  <si>
    <t>C-2404-0600-4-40201c</t>
  </si>
  <si>
    <t>C-2405</t>
  </si>
  <si>
    <t>INFRAESTRUCTURA DE TRANSPORTE MARÍTIMO</t>
  </si>
  <si>
    <t>C-2405-0600</t>
  </si>
  <si>
    <t>C-2405-0600-2</t>
  </si>
  <si>
    <t>APOYO ESTATAL A LOS PUERTOS A NIVEL NACIONAL   NACIONAL</t>
  </si>
  <si>
    <t>C-2405-0600-2-52104e</t>
  </si>
  <si>
    <t>C-2405-0600-4</t>
  </si>
  <si>
    <t>CONTROL Y SEGUIMIENTO A LA OPERACIÓN DE LOS PUERTOS CONCESIONADOS   NACIONAL</t>
  </si>
  <si>
    <t>C-2405-0600-4-52104e</t>
  </si>
  <si>
    <t>C-2406</t>
  </si>
  <si>
    <t>INFRAESTRUCTURA DE  TRANSPORTE FLUVIAL</t>
  </si>
  <si>
    <t>C-2406-0600</t>
  </si>
  <si>
    <t>C-2406-0600-1</t>
  </si>
  <si>
    <t>CONTROL Y SEGUIMIENTO A LAS VIAS FLUVIALES NACIONAL</t>
  </si>
  <si>
    <t>C-2406-0600-1-51102a</t>
  </si>
  <si>
    <t>5. CONVERGENCIA REGIONAL / A. INTERVENCIÓN DE VÍAS REGIONALES (SECUNDARIAS Y TERCIARIAS), TERMINALES FLUVIALES Y AERÓDROMOS</t>
  </si>
  <si>
    <t>C-2406-0600-3</t>
  </si>
  <si>
    <t>RESTAURACION DE LOS ECOSISTEMAS DEGRADADOS DEL CANAL DEL DIQUE NACIONAL</t>
  </si>
  <si>
    <t>C-2406-0600-3-51102a</t>
  </si>
  <si>
    <t>C-2499</t>
  </si>
  <si>
    <t>FORTALECIMIENTO DE LA GESTIÓN Y DIRECCIÓN DEL SECTOR TRANSPORTE</t>
  </si>
  <si>
    <t>C-2499-0600</t>
  </si>
  <si>
    <t>C-2499-0600-7</t>
  </si>
  <si>
    <t>IMPLEMENTACIÓN DEL SISTEMA INTEGRADO DE GESTIÓN Y CONTROL DE LA AGENCIA NACIONAL DE INFRAESTRUCTURA  NACIONAL</t>
  </si>
  <si>
    <t>C-2499-0600-7- 51102d</t>
  </si>
  <si>
    <t>5. CONVERGENCIA REGIONAL / D. INTEGRACIÓN DE TERRITORIOS BAJO EL PRINCIPIO DE LA CONECTIVIDAD FÍSICA Y LA MULTIMODALIDAD</t>
  </si>
  <si>
    <t>C-2499-0600-8</t>
  </si>
  <si>
    <t>APOYO PARA LA GESTIÓN DE LA AGENCIA NACIONAL DE INFRAESTRUCTURA A TRAVÉS DE ASESORÍAS Y CONSULTORÍAS  NACIONAL</t>
  </si>
  <si>
    <t>C-2499-0600-8- 51102d</t>
  </si>
  <si>
    <t>C-2499-0600-9</t>
  </si>
  <si>
    <t>SISTEMATIZACIÓN PARA EL SERVICIO DE INFORMACIÓN DE LA GESTIÓN ADMINISTRATIVA. NACIONAL</t>
  </si>
  <si>
    <t>C-2499-0600-9- 51102d</t>
  </si>
  <si>
    <t>C-2499-0600-10</t>
  </si>
  <si>
    <t>IMPLEMENTACION DEL SISTEMA DE GESTION DOCUMENTAL DE LA AGENCIA NACIONAL DE INFRAESTRUCTURA NACIONAL</t>
  </si>
  <si>
    <t>C-2499-0600-10-51102d</t>
  </si>
  <si>
    <t>5. CONVERGENCIA REGIONAL / D. INTEGRACIÓN DE TERRITORIOS BAJO EL PRINCIPIO DE LA CONECTIVIDAD FÍSICA</t>
  </si>
  <si>
    <t xml:space="preserve">                             TOTAL ACUMULADO (A+B+C):</t>
  </si>
  <si>
    <r>
      <t>NOTAS:
a) Mediante la Ley 2342 del 15 de  diciembre 2023, “</t>
    </r>
    <r>
      <rPr>
        <i/>
        <sz val="10.199999999999999"/>
        <rFont val="Calibri"/>
        <family val="2"/>
        <scheme val="minor"/>
      </rPr>
      <t>Por la cual se decreta el Presupuesto de Rentas y Recursos de Capital y Ley de Apropiaciones para la vigencia fiscal del 1º de enero al 31 de diciembre de 2024</t>
    </r>
    <r>
      <rPr>
        <sz val="10.199999999999999"/>
        <rFont val="Calibri"/>
        <family val="2"/>
        <scheme val="minor"/>
      </rPr>
      <t>” y el Decreto 2295 del 29 de diciembre de 2023 "</t>
    </r>
    <r>
      <rPr>
        <i/>
        <sz val="10.199999999999999"/>
        <rFont val="Calibri"/>
        <family val="2"/>
        <scheme val="minor"/>
      </rPr>
      <t>Por el cual se líquida el Presupuesto General de la Nación para la vigencia fiscal de 2024, se detallan las apropiaciones y se clasifican y definen los gastos</t>
    </r>
    <r>
      <rPr>
        <sz val="10.199999999999999"/>
        <rFont val="Calibri"/>
        <family val="2"/>
        <scheme val="minor"/>
      </rPr>
      <t>" se asigna el Presupuesto para la Agencia Nacional de Infraestructura.
b) El Decreto 2295 del 29 de diciembre de 2023, condiciona en el Presupuesto de Gastos de Funcionamiento una apropiación al levantamiento de la leyenda de previo concepto de la Dirección General del Presupuesto Público Nacional -DGPPN- del Ministerio de Hacienda y Crédito Público, correspondiente a los rubros: (i) "</t>
    </r>
    <r>
      <rPr>
        <i/>
        <sz val="10.199999999999999"/>
        <rFont val="Calibri"/>
        <family val="2"/>
        <scheme val="minor"/>
      </rPr>
      <t>Otros gastos de personal - Distribución previo concepto DGPPN”</t>
    </r>
    <r>
      <rPr>
        <sz val="10.199999999999999"/>
        <rFont val="Calibri"/>
        <family val="2"/>
        <scheme val="minor"/>
      </rPr>
      <t xml:space="preserve">, por valor de $ 7.134.940.000 y (ii) </t>
    </r>
    <r>
      <rPr>
        <i/>
        <sz val="10.199999999999999"/>
        <rFont val="Calibri"/>
        <family val="2"/>
        <scheme val="minor"/>
      </rPr>
      <t>"Otras Transferencias - Distribución Previo Concepto DGPPN"</t>
    </r>
    <r>
      <rPr>
        <sz val="10.199999999999999"/>
        <rFont val="Calibri"/>
        <family val="2"/>
        <scheme val="minor"/>
      </rPr>
      <t xml:space="preserve"> por la suma de $5.423.125.092. 
</t>
    </r>
  </si>
  <si>
    <t>PRESUPUESTO DE GASTOS ASIGNADO DESAGREGADO</t>
  </si>
  <si>
    <t xml:space="preserve">Apropiación Inicial
</t>
  </si>
  <si>
    <t>A-01-01-01-001</t>
  </si>
  <si>
    <t>FACTORES SALARIALES COMUNES</t>
  </si>
  <si>
    <t>A-01-01-01-001-001</t>
  </si>
  <si>
    <t>SUELDO BÁSICO</t>
  </si>
  <si>
    <t>A-01-01-01-001-003</t>
  </si>
  <si>
    <t>PRIMA TÉCNICA SALARIAL</t>
  </si>
  <si>
    <t>A-01-01-01-001-004</t>
  </si>
  <si>
    <t>SUBSIDIO DE ALIMENTACIÓN</t>
  </si>
  <si>
    <t>A-01-01-01-001-005</t>
  </si>
  <si>
    <t>AUXILIO DE TRANSPORTE</t>
  </si>
  <si>
    <t>A-01-01-01-001-006</t>
  </si>
  <si>
    <t>PRIMA DE SERVICIO</t>
  </si>
  <si>
    <t>A-01-01-01-001-007</t>
  </si>
  <si>
    <t>BONIFICACIÓN POR SERVICIOS PRESTADOS</t>
  </si>
  <si>
    <t>A-01-01-01-001-008</t>
  </si>
  <si>
    <t>HORAS EXTRAS DOMINICALES FESTIVOS Y RECARGOS</t>
  </si>
  <si>
    <t>A-01-01-01-001-009</t>
  </si>
  <si>
    <t>PRIMA DE NAVIDAD</t>
  </si>
  <si>
    <t>A-01-01-01-001-010</t>
  </si>
  <si>
    <t>PRIMA DE VACACIONES</t>
  </si>
  <si>
    <t>A-01-01-02-001</t>
  </si>
  <si>
    <t>APORTES A LA SEGURIDAD SOCIAL EN PENSIONES</t>
  </si>
  <si>
    <t>A-01-01-02-002</t>
  </si>
  <si>
    <t>APORTES A LA SEGURIDAD SOCIAL EN SALUD</t>
  </si>
  <si>
    <t>A-01-01-02-003</t>
  </si>
  <si>
    <t>AUXILIO DE CESANTÍAS</t>
  </si>
  <si>
    <t>A-01-01-02-004</t>
  </si>
  <si>
    <t>APORTES A CAJAS DE COMPENSACIÓN FAMILIAR</t>
  </si>
  <si>
    <t>A-01-01-02-005</t>
  </si>
  <si>
    <t>APORTES GENERALES AL SISTEMA DE RIESGOS LABORALES</t>
  </si>
  <si>
    <t>A-01-01-02-006</t>
  </si>
  <si>
    <t>APORTES AL ICBF</t>
  </si>
  <si>
    <t>A-01-01-02-007</t>
  </si>
  <si>
    <t>APORTES AL SENA</t>
  </si>
  <si>
    <t>A-01-01-03-001</t>
  </si>
  <si>
    <t>PRESTACIONES SOCIALES SEGÚN DEFINICIÓN LEGAL</t>
  </si>
  <si>
    <t>A-01-01-03-001-001</t>
  </si>
  <si>
    <t>VACACIONES</t>
  </si>
  <si>
    <t>A-01-01-03-001-002</t>
  </si>
  <si>
    <t>INDEMNIZACIÓN POR VACACIONES</t>
  </si>
  <si>
    <t>A-01-01-03-001-003</t>
  </si>
  <si>
    <t>BONIFICACIÓN ESPECIAL DE RECREACIÓN</t>
  </si>
  <si>
    <t>A-01-01-03-002</t>
  </si>
  <si>
    <t>PRIMA TÉCNICA NO SALARIAL</t>
  </si>
  <si>
    <t>A-01-01-03-030</t>
  </si>
  <si>
    <t>BONIFICACIÓN DE DIRECCIÓN</t>
  </si>
  <si>
    <t>A-02-01</t>
  </si>
  <si>
    <t>ADQUISICIÓN DE ACTIVOS NO FINANCIEROS</t>
  </si>
  <si>
    <t>A-02-01-01</t>
  </si>
  <si>
    <t>ACTIVOS FIJOS</t>
  </si>
  <si>
    <t>A-02-01-01-003</t>
  </si>
  <si>
    <t>ACTIVOS FIJOS NO CLASIFICADOS COMO MAQUINARIA Y EQUIPO</t>
  </si>
  <si>
    <t>A-02-01-01-003-008</t>
  </si>
  <si>
    <t>MUEBLES INSTRUMENTOS MUSICALES ARTÍCULOS DE DEPORTE Y ANTIGÜEDADES</t>
  </si>
  <si>
    <t>A-02-01-01-004</t>
  </si>
  <si>
    <t>MAQUINARIA Y EQUIPO</t>
  </si>
  <si>
    <t>A-02-01-01-004-007</t>
  </si>
  <si>
    <t>EQUIPO Y APARATOS DE RADIO TELEVISIÓN Y COMUNICACIONES</t>
  </si>
  <si>
    <t>A-02-02</t>
  </si>
  <si>
    <t>ADQUISICIONES DIFERENTES DE ACTIVOS</t>
  </si>
  <si>
    <t>A-02-02-01</t>
  </si>
  <si>
    <t>MATERIALES Y SUMINISTROS</t>
  </si>
  <si>
    <t>A-02-02-01-002</t>
  </si>
  <si>
    <t>PRODUCTOS ALIMENTICIOS BEBIDAS Y TABACO; TEXTILES PRENDAS DE VESTIR Y PRODUCTOS DE CUERO</t>
  </si>
  <si>
    <t>A-02-02-01-002-003</t>
  </si>
  <si>
    <t>PRODUCTOS DE MOLINERÍA ALMIDONES Y PRODUCTOS DERIVADOS DEL ALMIDÓN; OTROS PRODUCTOS ALIMENTICIOS</t>
  </si>
  <si>
    <t>A-02-02-01-002-007</t>
  </si>
  <si>
    <t>ARTÍCULOS TEXTILES (EXCEPTO PRENDAS DE VESTIR)</t>
  </si>
  <si>
    <t>A-02-02-01-002-008</t>
  </si>
  <si>
    <t>DOTACIÓN (PRENDAS DE VESTIR Y CALZADO)</t>
  </si>
  <si>
    <t>A-02-02-01-003</t>
  </si>
  <si>
    <t>OTROS BIENES TRANSPORTABLES (EXCEPTO PRODUCTOS METÁLICOS MAQUINARIA Y EQUIPO)</t>
  </si>
  <si>
    <t>A-02-02-01-003-002</t>
  </si>
  <si>
    <t>PASTA O PULPA PAPEL Y PRODUCTOS DE PAPEL; IMPRESOS Y ARTÍCULOS SIMILARES</t>
  </si>
  <si>
    <t>A-02-02-01-003-003</t>
  </si>
  <si>
    <t>PRODUCTOS DE HORNOS DE COQUE; PRODUCTOS DE REFINACIÓN DE PETRÓLEO Y COMBUSTIBLE NUCLEAR</t>
  </si>
  <si>
    <t>A-02-02-01-003-005</t>
  </si>
  <si>
    <t>OTROS PRODUCTOS QUÍMICOS; FIBRAS ARTIFICIALES (O FIBRAS INDUSTRIALES HECHAS POR EL HOMBRE)</t>
  </si>
  <si>
    <t>A-02-02-01-003-006</t>
  </si>
  <si>
    <t>PRODUCTOS DE CAUCHO Y PLÁSTICO</t>
  </si>
  <si>
    <t>A-02-02-01-003-007</t>
  </si>
  <si>
    <t>VIDRIO Y PRODUCTOS DE VIDRIO Y OTROS PRODUCTOS NO METÁLICOS N.C.P.</t>
  </si>
  <si>
    <t>A-02-02-01-003-008</t>
  </si>
  <si>
    <t>OTROS BIENES TRANSPORTABLES N.C.P.</t>
  </si>
  <si>
    <t>A-02-02-01-004</t>
  </si>
  <si>
    <t>PRODUCTOS METÁLICOS Y PAQUETES DE SOFTWARE</t>
  </si>
  <si>
    <t>A-02-02-01-004-005</t>
  </si>
  <si>
    <t>MAQUINARIA DE OFICINA CONTABILIDAD E INFORMÁTICA</t>
  </si>
  <si>
    <t>A-02-02-01-004-006</t>
  </si>
  <si>
    <t>MAQUINARIA Y APARATOS ELÉCTRICOS</t>
  </si>
  <si>
    <t>A-02-02-01-004-007</t>
  </si>
  <si>
    <t>EQUIPO Y APARATOS DE RADIO, TELEVISIÓN Y COMUNICACIONES</t>
  </si>
  <si>
    <t>A-02-02-02</t>
  </si>
  <si>
    <t>ADQUISICIÓN DE SERVICIOS</t>
  </si>
  <si>
    <t>A-02-02-02-005</t>
  </si>
  <si>
    <t>SERVICIOS DE LA CONSTRUCCIÓN</t>
  </si>
  <si>
    <t>A-02-02-02-005-004</t>
  </si>
  <si>
    <t>SERVICIOS DE CONSTRUCCIÓN</t>
  </si>
  <si>
    <t>A-02-02-02-006</t>
  </si>
  <si>
    <t>COMERCIO Y DISTRIBUCIÓN; ALOJAMIENTO; SERVICIOS DE SUMINISTRO DE COMIDAS Y BEBIDAS; SERVICIOS DE TRANSPORTE; Y SERVICIOS DE DISTRIBUCIÓN DE ELECTRICIDAD, GAS Y AGUA</t>
  </si>
  <si>
    <t>A-02-02-02-006-003</t>
  </si>
  <si>
    <t>ALOJAMIENTO; SERVICIOS DE SUMINISTROS DE COMIDAS Y BEBIDAS</t>
  </si>
  <si>
    <t>A-02-02-02-006-004</t>
  </si>
  <si>
    <t>SERVICIOS DE TRANSPORTE DE PASAJEROS</t>
  </si>
  <si>
    <t>A-02-02-02-006-005</t>
  </si>
  <si>
    <t>SERVICIOS DE TRANSPORTE DE CARGA</t>
  </si>
  <si>
    <t>A-02-02-02-006-007</t>
  </si>
  <si>
    <t>SERVICIOS DE APOYO AL TRANSPORTE</t>
  </si>
  <si>
    <t>A-02-02-02-006-008</t>
  </si>
  <si>
    <t>SERVICIOS POSTALES Y DE MENSAJERÍA</t>
  </si>
  <si>
    <t>A-02-02-02-006-009</t>
  </si>
  <si>
    <t>SERVICIOS DE DISTRIBUCIÓN DE ELECTRICIDAD GAS Y AGUA (POR CUENTA PROPIA)</t>
  </si>
  <si>
    <t>A-02-02-02-007</t>
  </si>
  <si>
    <t>SERVICIOS FINANCIEROS Y SERVICIOS CONEXOS, SERVICIOS INMOBILIARIOS Y SERVICIOS DE ARRENDAMIENTO Y LEASING</t>
  </si>
  <si>
    <t>A-02-02-02-007-001</t>
  </si>
  <si>
    <t>SERVICIOS FINANCIEROS Y SERVICIOS CONEXOS</t>
  </si>
  <si>
    <t>A-02-02-02-007-002</t>
  </si>
  <si>
    <t>SERVICIOS INMOBILIARIOS</t>
  </si>
  <si>
    <t>A-02-02-02-007-003</t>
  </si>
  <si>
    <t>SERVICIOS DE ARRENDAMIENTO O ALQUILER SIN OPERARIO</t>
  </si>
  <si>
    <t>A-02-02-02-008</t>
  </si>
  <si>
    <t>SERVICIOS PRESTADOS A LAS EMPRESAS Y SERVICIOS DE PRODUCCIÓN</t>
  </si>
  <si>
    <t>A-02-02-02-008-002</t>
  </si>
  <si>
    <t>SERVICIOS JURÍDICOS Y CONTABLES</t>
  </si>
  <si>
    <t>A-02-02-02-008-003</t>
  </si>
  <si>
    <t>SERVICIOS PROFESIONALES, CIENTÍFICOS Y TÉCNICOS (EXCEPTO LOS SERVICIOS DE INVESTIGACION, URBANISMO, JURÍDICOS Y DE CONTABILIDAD)</t>
  </si>
  <si>
    <t>A-02-02-02-008-004</t>
  </si>
  <si>
    <t>SERVICIOS DE TELECOMUNICACIONES TRANSMISIÓN Y SUMINISTRO DE INFORMACIÓN</t>
  </si>
  <si>
    <t>A-02-02-02-008-005</t>
  </si>
  <si>
    <t>SERVICIOS DE SOPORTE</t>
  </si>
  <si>
    <t>A-02-02-02-008-007</t>
  </si>
  <si>
    <t>SERVICIOS DE MANTENIMIENTO REPARACIÓN E INSTALACIÓN (EXCEPTO SERVICIOS DE CONSTRUCCIÓN)</t>
  </si>
  <si>
    <t>A-02-02-02-008-009</t>
  </si>
  <si>
    <t>OTROS SERVICIOS DE FABRICACIÓN; SERVICIOS DE EDICIÓN IMPRESIÓN Y REPRODUCCIÓN; SERVICIOS DE RECUPERACIÓN DE MATERIALES</t>
  </si>
  <si>
    <t>A-02-02-02-009</t>
  </si>
  <si>
    <t>SERVICIOS PARA LA COMUNIDAD SOCIALES Y PERSONALES</t>
  </si>
  <si>
    <t>A-02-02-02-009-002</t>
  </si>
  <si>
    <t>SERVICIOS DE EDUCACIÓN</t>
  </si>
  <si>
    <t>A-02-02-02-009-003</t>
  </si>
  <si>
    <t>SERVICIOS PARA EL CUIDADO DE LA SALUD HUMANA Y SERVICIOS SOCIALES</t>
  </si>
  <si>
    <t>A-02-02-02-009-004</t>
  </si>
  <si>
    <t>SERVICIOS DE ALCANTARILLADO RECOLECCIÓN TRATAMIENTO Y DISPOSICIÓN DE DESECHOS Y OTROS SERVICIOS DE SANEAMIENTO AMBIENTAL</t>
  </si>
  <si>
    <t>A-02-02-02-009-006</t>
  </si>
  <si>
    <t>SERVICIOS RECREATIVOS, CULTURALES Y DEPORTIVOS</t>
  </si>
  <si>
    <t>A-02-02-02-009-007</t>
  </si>
  <si>
    <t>OTROS SERVICIOS</t>
  </si>
  <si>
    <t>A-02-02-02-010</t>
  </si>
  <si>
    <t>VIÁTICOS DE LOS FUNCIONARIOS EN COMISIÓN</t>
  </si>
  <si>
    <t>A ÓRGANOS DEL PGN</t>
  </si>
  <si>
    <t>A-03-04-02-012-001</t>
  </si>
  <si>
    <t>INCAPACIDADES (NO DE PENSIONES)</t>
  </si>
  <si>
    <t>A-03-04-02-012-002</t>
  </si>
  <si>
    <t>LICENCIAS DE MATERNIDAD Y PATERNIDAD (NO DE PENSIONES)</t>
  </si>
  <si>
    <t>A-03-10-01</t>
  </si>
  <si>
    <t>FALLOS NACIONALES</t>
  </si>
  <si>
    <t>A-03-10-01-001</t>
  </si>
  <si>
    <t>SENTENCIAS</t>
  </si>
  <si>
    <t>A-03-10-01-003</t>
  </si>
  <si>
    <t>LAUDOS ARBITRALES</t>
  </si>
  <si>
    <t>GASTOS POR TRIBUTOS MULTAS SANCIONES E INTERESES DE MORA</t>
  </si>
  <si>
    <t>B-10-01-02-001</t>
  </si>
  <si>
    <t>C-2401-0600- 51102d</t>
  </si>
  <si>
    <t>C-2403-0600-4-52104e</t>
  </si>
  <si>
    <t>C-2403-0600-4-52104e-2403039</t>
  </si>
  <si>
    <t>DOCUMENTOS DE LINEAMIENTOS TÉCNICOS</t>
  </si>
  <si>
    <t>C-2403-0600-4-52104e-2403039-02</t>
  </si>
  <si>
    <t>ADQUISICIÓN DE BIENES Y SERVICIOS</t>
  </si>
  <si>
    <t>C-2403-0600-5-52104e</t>
  </si>
  <si>
    <t>C-2403-0600-5-52104e-2403039</t>
  </si>
  <si>
    <t>C-2403-0600-5-5210e-2403039-02</t>
  </si>
  <si>
    <t>C-2404-0600-2-40201c</t>
  </si>
  <si>
    <t>C-2404-0600-2-40201c-2404020</t>
  </si>
  <si>
    <t xml:space="preserve">VÍA FÉRREA MANTENIDA </t>
  </si>
  <si>
    <t>C-2404-0600-2-40201c-2404020-02</t>
  </si>
  <si>
    <t>C-2404-0600-2-40201c-2404047</t>
  </si>
  <si>
    <t>VÍA FÉRREA CONCESIONADA</t>
  </si>
  <si>
    <t>C-2404-0600-2-40201c-2404047-02</t>
  </si>
  <si>
    <t>C-2404-0600-4-40201c-2404042</t>
  </si>
  <si>
    <t>C-2405-0600-2-52104e-2405021</t>
  </si>
  <si>
    <t>PUERTOS CONCESIONADOS</t>
  </si>
  <si>
    <t>C-2405-0600-2-52104e-2405021-02</t>
  </si>
  <si>
    <t>C-2405-0600-4-52104e-2405013</t>
  </si>
  <si>
    <t>C-2405-0600-4-52104e-2405013-02</t>
  </si>
  <si>
    <t>INFRAESTRUCTURA DE TRANSPORTE FLUVIAL</t>
  </si>
  <si>
    <t>CONTROL Y SEGUIMIENTO A LAS VIAS FLUVIALES  NACIONAL</t>
  </si>
  <si>
    <t>C-2406-0600-1-51102a-2406038</t>
  </si>
  <si>
    <t>DOCUMENTOS DE LINEAMIENTOS TECNICOS</t>
  </si>
  <si>
    <t>C-2406-0600-1-51102a-2406038-02</t>
  </si>
  <si>
    <t>C-2406-0600-3-51102a-2406023</t>
  </si>
  <si>
    <t>OBRAS DE ADECUACIÓN PARA MEJORAMIENTO DE CANAL FLUVIAL</t>
  </si>
  <si>
    <t>C-2406-0600-3-51102a-2406023-02</t>
  </si>
  <si>
    <t>C-2499-0600-7-51102d</t>
  </si>
  <si>
    <t>C-2499-0600-7-51102d-2499060</t>
  </si>
  <si>
    <t>SERVICIO DE IMPLEMENTACIÓN SISTEMAS DE GESTIÓN</t>
  </si>
  <si>
    <t>C-2499-0600-7-51102d-2499060-02</t>
  </si>
  <si>
    <t>C-2499-0600-8-51102d</t>
  </si>
  <si>
    <t>C-2499-0600-8-51102d-2499053</t>
  </si>
  <si>
    <t>C-2499-0600-8-51102d-2499053-02</t>
  </si>
  <si>
    <t>C-2499-0600-8-51102d-2499066</t>
  </si>
  <si>
    <t>ESTUDIOS DE PREINVERSIÓN</t>
  </si>
  <si>
    <t>C-2499-0600-8-51102d-2499066-02</t>
  </si>
  <si>
    <t>SISTEMATIZACIÓN PARA EL SERVICIO DE INFORMACIÓN DE LA GESTIÓN ADMINISTRATIVA,  NACIONAL</t>
  </si>
  <si>
    <t>C-2499-0600-9-51102d</t>
  </si>
  <si>
    <t>C-2499-0600-9-51102d-2499063</t>
  </si>
  <si>
    <t>SERVICIOS DE INFORMACIÓN IMPLEMENTADOS</t>
  </si>
  <si>
    <t>C-2499-0600-9-51102d-2499063-02</t>
  </si>
  <si>
    <t>C-2499-0600-10-51102d-2499052</t>
  </si>
  <si>
    <t>SERVICIO DE GESTIÓN DOCUMENTAL</t>
  </si>
  <si>
    <t>C-2499-0600-10-51102d-2499052-02</t>
  </si>
  <si>
    <r>
      <rPr>
        <b/>
        <sz val="10.199999999999999"/>
        <rFont val="Calibri"/>
        <family val="2"/>
        <scheme val="minor"/>
      </rPr>
      <t xml:space="preserve">NOTAS:
</t>
    </r>
    <r>
      <rPr>
        <sz val="10.199999999999999"/>
        <rFont val="Calibri"/>
        <family val="2"/>
        <scheme val="minor"/>
      </rPr>
      <t xml:space="preserve">
a) Mediante la Ley 2342 del 15 de  diciembre 2023, “</t>
    </r>
    <r>
      <rPr>
        <i/>
        <sz val="10.199999999999999"/>
        <rFont val="Calibri"/>
        <family val="2"/>
        <scheme val="minor"/>
      </rPr>
      <t>Por la cual se decreta el Presupuesto de Rentas y Recursos de Capital y Ley de Apropiaciones para la vigencia fiscal del 1º de enero al 31 de diciembre de 2024</t>
    </r>
    <r>
      <rPr>
        <sz val="10.199999999999999"/>
        <rFont val="Calibri"/>
        <family val="2"/>
        <scheme val="minor"/>
      </rPr>
      <t>” y el Decreto 2295 del 29 de diciembre de 2023 "</t>
    </r>
    <r>
      <rPr>
        <i/>
        <sz val="10.199999999999999"/>
        <rFont val="Calibri"/>
        <family val="2"/>
        <scheme val="minor"/>
      </rPr>
      <t>Por el cual se líquida el Presupuesto General de la Nación para la vigencia fiscal de 2024, se detallan las apropiaciones y se clasifican y definen los gastos</t>
    </r>
    <r>
      <rPr>
        <sz val="10.199999999999999"/>
        <rFont val="Calibri"/>
        <family val="2"/>
        <scheme val="minor"/>
      </rPr>
      <t>" se asigna el Presupuesto para la Agencia Nacional de Infraestructura.
b) El Decreto 2295 del 29 de diciembre de 2023, condiciona en el Presupuesto de Gastos de Funcionamiento una apropiación al levantamiento de la leyenda de previo concepto de la Dirección General del Presupuesto Público Nacional -DGPPN- del Ministerio de Hacienda y Crédito Público, correspondiente a los rubros: (i) "</t>
    </r>
    <r>
      <rPr>
        <i/>
        <sz val="10.199999999999999"/>
        <rFont val="Calibri"/>
        <family val="2"/>
        <scheme val="minor"/>
      </rPr>
      <t>Otros gastos de personal - Distribución previo concepto DGPPN</t>
    </r>
    <r>
      <rPr>
        <sz val="10.199999999999999"/>
        <rFont val="Calibri"/>
        <family val="2"/>
        <scheme val="minor"/>
      </rPr>
      <t>”, por valor de $ 7.134.940.000 y (ii) "</t>
    </r>
    <r>
      <rPr>
        <i/>
        <sz val="10.199999999999999"/>
        <rFont val="Calibri"/>
        <family val="2"/>
        <scheme val="minor"/>
      </rPr>
      <t>Otras Transferencias - Distribución Previo Concepto DGPPN</t>
    </r>
    <r>
      <rPr>
        <sz val="10.199999999999999"/>
        <rFont val="Calibri"/>
        <family val="2"/>
        <scheme val="minor"/>
      </rPr>
      <t>" por la suma de $5.423.125.092. 
c) El Presupuesto  de Gastos asignado a la entidad mediante la la Ley 2342 del 15 de  diciembre 2023 y el Decreto 2295 del 29 de diciembre de 2023, se desagregó en las cuentas (i) "</t>
    </r>
    <r>
      <rPr>
        <i/>
        <sz val="10.199999999999999"/>
        <rFont val="Calibri"/>
        <family val="2"/>
        <scheme val="minor"/>
      </rPr>
      <t>Gastos de Personal</t>
    </r>
    <r>
      <rPr>
        <sz val="10.199999999999999"/>
        <rFont val="Calibri"/>
        <family val="2"/>
        <scheme val="minor"/>
      </rPr>
      <t>" con la Resolución ANI No. 009 del 3 de enero de 2024 , (ii) "</t>
    </r>
    <r>
      <rPr>
        <i/>
        <sz val="10.199999999999999"/>
        <rFont val="Calibri"/>
        <family val="2"/>
        <scheme val="minor"/>
      </rPr>
      <t>Adquisición de Bienes y Servicios</t>
    </r>
    <r>
      <rPr>
        <sz val="10.199999999999999"/>
        <rFont val="Calibri"/>
        <family val="2"/>
        <scheme val="minor"/>
      </rPr>
      <t>" con la Resolución ANI No. 008 del 03 de enero de 2024, (iii) "</t>
    </r>
    <r>
      <rPr>
        <i/>
        <sz val="10.199999999999999"/>
        <rFont val="Calibri"/>
        <family val="2"/>
        <scheme val="minor"/>
      </rPr>
      <t>Transferencias Corrientes</t>
    </r>
    <r>
      <rPr>
        <sz val="10.199999999999999"/>
        <rFont val="Calibri"/>
        <family val="2"/>
        <scheme val="minor"/>
      </rPr>
      <t>" en "</t>
    </r>
    <r>
      <rPr>
        <i/>
        <sz val="10.199999999999999"/>
        <rFont val="Calibri"/>
        <family val="2"/>
        <scheme val="minor"/>
      </rPr>
      <t>Incapacidades y Licencias de Maternidad y Paternidad (No de pensiones</t>
    </r>
    <r>
      <rPr>
        <sz val="10.199999999999999"/>
        <rFont val="Calibri"/>
        <family val="2"/>
        <scheme val="minor"/>
      </rPr>
      <t>)”, con la Resolución ANI 009 del 3 de enero de 2024 , "</t>
    </r>
    <r>
      <rPr>
        <i/>
        <sz val="10.199999999999999"/>
        <rFont val="Calibri"/>
        <family val="2"/>
        <scheme val="minor"/>
      </rPr>
      <t>Sentencias y conciliaciones</t>
    </r>
    <r>
      <rPr>
        <sz val="10.199999999999999"/>
        <rFont val="Calibri"/>
        <family val="2"/>
        <scheme val="minor"/>
      </rPr>
      <t xml:space="preserve">" con la Resolución 011 del 4 de enero de 2024,  (iv)" </t>
    </r>
    <r>
      <rPr>
        <i/>
        <sz val="10.199999999999999"/>
        <rFont val="Calibri"/>
        <family val="2"/>
        <scheme val="minor"/>
      </rPr>
      <t>Servicio de la Deuda Pública en Préstamos</t>
    </r>
    <r>
      <rPr>
        <sz val="10.199999999999999"/>
        <rFont val="Calibri"/>
        <family val="2"/>
        <scheme val="minor"/>
      </rPr>
      <t xml:space="preserve"> " e (v) "I</t>
    </r>
    <r>
      <rPr>
        <i/>
        <sz val="10.199999999999999"/>
        <rFont val="Calibri"/>
        <family val="2"/>
        <scheme val="minor"/>
      </rPr>
      <t>nversión</t>
    </r>
    <r>
      <rPr>
        <sz val="10.199999999999999"/>
        <rFont val="Calibri"/>
        <family val="2"/>
        <scheme val="minor"/>
      </rPr>
      <t>" con la Resolución ANI 007 del 3 de enero de 2024, exceptuando los proyectos del programa 2401"</t>
    </r>
    <r>
      <rPr>
        <i/>
        <sz val="10.199999999999999"/>
        <rFont val="Calibri"/>
        <family val="2"/>
        <scheme val="minor"/>
      </rPr>
      <t xml:space="preserve"> Infraestructura Red Vial Primaria</t>
    </r>
    <r>
      <rPr>
        <sz val="10.199999999999999"/>
        <rFont val="Calibri"/>
        <family val="2"/>
        <scheme val="minor"/>
      </rPr>
      <t>", subprograma 0600 “</t>
    </r>
    <r>
      <rPr>
        <i/>
        <sz val="10.199999999999999"/>
        <rFont val="Calibri"/>
        <family val="2"/>
        <scheme val="minor"/>
      </rPr>
      <t>Intersubsectorial Transporte</t>
    </r>
    <r>
      <rPr>
        <sz val="10.199999999999999"/>
        <rFont val="Calibri"/>
        <family val="2"/>
        <scheme val="minor"/>
      </rPr>
      <t xml:space="preserve">", subproyecto 51102d "  </t>
    </r>
    <r>
      <rPr>
        <i/>
        <sz val="10.199999999999999"/>
        <rFont val="Calibri"/>
        <family val="2"/>
        <scheme val="minor"/>
      </rPr>
      <t>5. Convergencia Regional / D. Integración de Territorios Bajo el Principio de la Conectividad Física y la Multimodalidad".</t>
    </r>
    <r>
      <rPr>
        <sz val="10.199999999999999"/>
        <rFont val="Calibri"/>
        <family val="2"/>
        <scheme val="minor"/>
      </rPr>
      <t xml:space="preserve">                                   
d) El Decreto 2295 del 29 de diciembre de 2023 asignó la apropiación al programa 2401 "</t>
    </r>
    <r>
      <rPr>
        <i/>
        <sz val="10.199999999999999"/>
        <rFont val="Calibri"/>
        <family val="2"/>
        <scheme val="minor"/>
      </rPr>
      <t>Infraestructrura Red Vial Primaria</t>
    </r>
    <r>
      <rPr>
        <sz val="10.199999999999999"/>
        <rFont val="Calibri"/>
        <family val="2"/>
        <scheme val="minor"/>
      </rPr>
      <t>", subprograma 0600 "</t>
    </r>
    <r>
      <rPr>
        <i/>
        <sz val="10.199999999999999"/>
        <rFont val="Calibri"/>
        <family val="2"/>
        <scheme val="minor"/>
      </rPr>
      <t>Intersubsectorial Transporte</t>
    </r>
    <r>
      <rPr>
        <sz val="10.199999999999999"/>
        <rFont val="Calibri"/>
        <family val="2"/>
        <scheme val="minor"/>
      </rPr>
      <t xml:space="preserve">" en el subproyecto 51102d  " </t>
    </r>
    <r>
      <rPr>
        <i/>
        <sz val="10.199999999999999"/>
        <rFont val="Calibri"/>
        <family val="2"/>
        <scheme val="minor"/>
      </rPr>
      <t>5. Convergencia Regional / D. Integración de Territorios Bajo el Principio de la Conectividad Física y la Multimodalidad</t>
    </r>
    <r>
      <rPr>
        <sz val="10.199999999999999"/>
        <rFont val="Calibri"/>
        <family val="2"/>
        <scheme val="minor"/>
      </rPr>
      <t>" , motivo por el cual al cierre del mes de enero de 2024 estos recuros no han sido desagregados en los diferentes proyectos y productos correspondientes, encontrándose así mismo bloqueados en el SIIF Nción II.</t>
    </r>
  </si>
  <si>
    <r>
      <t xml:space="preserve">Fuente: </t>
    </r>
    <r>
      <rPr>
        <sz val="8"/>
        <color theme="1"/>
        <rFont val="Calibri"/>
        <family val="2"/>
        <scheme val="minor"/>
      </rPr>
      <t xml:space="preserve">Informe de Apropiaciones 2024 del SIIF Nación al 31 de enero de 2024 </t>
    </r>
  </si>
  <si>
    <r>
      <rPr>
        <b/>
        <sz val="8"/>
        <rFont val="Calibri"/>
        <family val="2"/>
        <scheme val="minor"/>
      </rPr>
      <t>Consolidó y elaboró:</t>
    </r>
    <r>
      <rPr>
        <sz val="8"/>
        <rFont val="Calibri"/>
        <family val="2"/>
        <scheme val="minor"/>
      </rPr>
      <t xml:space="preserve"> Área de Presupuesto - GIT Administrativo y Financiero - Vicepresidencia de Gestión Corporativa</t>
    </r>
  </si>
  <si>
    <r>
      <rPr>
        <b/>
        <sz val="8"/>
        <rFont val="Calibri"/>
        <family val="2"/>
        <scheme val="minor"/>
      </rPr>
      <t>Fuente:</t>
    </r>
    <r>
      <rPr>
        <sz val="8"/>
        <rFont val="Calibri"/>
        <family val="2"/>
        <scheme val="minor"/>
      </rPr>
      <t xml:space="preserve">  Informe de Apropiaciones 2024 del SIIF Nación al 31 de enero de 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</si>
</sst>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_ ;\-#,##0\ "/>
  </numFmts>
  <fonts count="22" x14ac:knownFonts="1">
    <font>
      <sz val="11"/>
      <color theme="1"/>
      <name val="Calibri"/>
      <family val="2"/>
      <scheme val="minor"/>
    </font>
    <font>
      <sz val="11"/>
      <color theme="1"/>
      <name val="Calibri"/>
      <family val="2"/>
      <scheme val="minor"/>
    </font>
    <font>
      <b/>
      <sz val="14"/>
      <name val="Calibri"/>
      <family val="2"/>
      <scheme val="minor"/>
    </font>
    <font>
      <b/>
      <sz val="18"/>
      <name val="Calibri"/>
      <family val="2"/>
      <scheme val="minor"/>
    </font>
    <font>
      <b/>
      <sz val="16"/>
      <name val="Calibri"/>
      <family val="2"/>
      <scheme val="minor"/>
    </font>
    <font>
      <b/>
      <sz val="12"/>
      <name val="Calibri"/>
      <family val="2"/>
      <scheme val="minor"/>
    </font>
    <font>
      <sz val="11"/>
      <name val="Calibri"/>
      <family val="2"/>
      <scheme val="minor"/>
    </font>
    <font>
      <sz val="12"/>
      <name val="Calibri"/>
      <family val="2"/>
      <scheme val="minor"/>
    </font>
    <font>
      <b/>
      <sz val="14"/>
      <color theme="0"/>
      <name val="Calibri"/>
      <family val="2"/>
      <scheme val="minor"/>
    </font>
    <font>
      <sz val="12"/>
      <color rgb="FF000000"/>
      <name val="Calibri"/>
      <family val="2"/>
      <scheme val="minor"/>
    </font>
    <font>
      <b/>
      <sz val="12"/>
      <color rgb="FF000000"/>
      <name val="Calibri"/>
      <family val="2"/>
      <scheme val="minor"/>
    </font>
    <font>
      <sz val="14"/>
      <name val="Calibri"/>
      <family val="2"/>
      <scheme val="minor"/>
    </font>
    <font>
      <sz val="12"/>
      <color theme="1"/>
      <name val="Calibri"/>
      <family val="2"/>
      <scheme val="minor"/>
    </font>
    <font>
      <b/>
      <sz val="12"/>
      <color theme="1"/>
      <name val="Calibri"/>
      <family val="2"/>
      <scheme val="minor"/>
    </font>
    <font>
      <sz val="10.199999999999999"/>
      <name val="Calibri"/>
      <family val="2"/>
      <scheme val="minor"/>
    </font>
    <font>
      <i/>
      <sz val="10.199999999999999"/>
      <name val="Calibri"/>
      <family val="2"/>
      <scheme val="minor"/>
    </font>
    <font>
      <sz val="8"/>
      <name val="Calibri"/>
      <family val="2"/>
      <scheme val="minor"/>
    </font>
    <font>
      <sz val="9"/>
      <name val="Calibri"/>
      <family val="2"/>
      <scheme val="minor"/>
    </font>
    <font>
      <b/>
      <sz val="10"/>
      <color theme="0"/>
      <name val="Calibri"/>
      <family val="2"/>
      <scheme val="minor"/>
    </font>
    <font>
      <b/>
      <sz val="10.199999999999999"/>
      <name val="Calibri"/>
      <family val="2"/>
      <scheme val="minor"/>
    </font>
    <font>
      <b/>
      <sz val="8"/>
      <name val="Calibri"/>
      <family val="2"/>
      <scheme val="minor"/>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s>
  <borders count="29">
    <border>
      <left/>
      <right/>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s>
  <cellStyleXfs count="9">
    <xf numFmtId="0" fontId="0"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47">
    <xf numFmtId="0" fontId="0" fillId="0" borderId="0" xfId="0"/>
    <xf numFmtId="0" fontId="2" fillId="2" borderId="0" xfId="1" applyFont="1" applyFill="1" applyAlignment="1">
      <alignment vertical="center"/>
    </xf>
    <xf numFmtId="0" fontId="4" fillId="2" borderId="0" xfId="1" applyFont="1" applyFill="1" applyAlignment="1">
      <alignment horizontal="centerContinuous" vertical="center"/>
    </xf>
    <xf numFmtId="0" fontId="5" fillId="2" borderId="0" xfId="1" applyFont="1" applyFill="1" applyAlignment="1">
      <alignment vertical="center"/>
    </xf>
    <xf numFmtId="0" fontId="6" fillId="2" borderId="0" xfId="1" applyFont="1" applyFill="1" applyAlignment="1">
      <alignment vertical="center"/>
    </xf>
    <xf numFmtId="0" fontId="7" fillId="2" borderId="0" xfId="1" applyFont="1" applyFill="1" applyAlignment="1">
      <alignment vertical="center"/>
    </xf>
    <xf numFmtId="0" fontId="7" fillId="2" borderId="0" xfId="1" applyFont="1" applyFill="1" applyAlignment="1">
      <alignment vertical="center" wrapText="1"/>
    </xf>
    <xf numFmtId="49" fontId="2" fillId="4" borderId="5" xfId="2" applyNumberFormat="1" applyFont="1" applyFill="1" applyBorder="1" applyAlignment="1">
      <alignment horizontal="left" vertical="center"/>
    </xf>
    <xf numFmtId="0" fontId="2" fillId="4" borderId="6" xfId="2" applyFont="1" applyFill="1" applyBorder="1" applyAlignment="1">
      <alignment horizontal="center" vertical="center"/>
    </xf>
    <xf numFmtId="0" fontId="2" fillId="4" borderId="6" xfId="1" applyFont="1" applyFill="1" applyBorder="1" applyAlignment="1">
      <alignment vertical="center" wrapText="1"/>
    </xf>
    <xf numFmtId="39" fontId="2" fillId="4" borderId="6" xfId="3" applyNumberFormat="1" applyFont="1" applyFill="1" applyBorder="1" applyAlignment="1">
      <alignment horizontal="right" vertical="center"/>
    </xf>
    <xf numFmtId="49" fontId="5" fillId="2" borderId="7" xfId="2" applyNumberFormat="1" applyFont="1" applyFill="1" applyBorder="1" applyAlignment="1">
      <alignment horizontal="left" vertical="center"/>
    </xf>
    <xf numFmtId="0" fontId="7" fillId="2" borderId="7" xfId="2" applyFont="1" applyFill="1" applyBorder="1" applyAlignment="1">
      <alignment horizontal="center" vertical="center"/>
    </xf>
    <xf numFmtId="0" fontId="5" fillId="2" borderId="7" xfId="1" applyFont="1" applyFill="1" applyBorder="1" applyAlignment="1">
      <alignment vertical="center" wrapText="1"/>
    </xf>
    <xf numFmtId="4" fontId="5" fillId="2" borderId="7" xfId="1" applyNumberFormat="1" applyFont="1" applyFill="1" applyBorder="1" applyAlignment="1">
      <alignment vertical="center" wrapText="1"/>
    </xf>
    <xf numFmtId="49" fontId="7" fillId="2" borderId="7" xfId="2" applyNumberFormat="1" applyFont="1" applyFill="1" applyBorder="1" applyAlignment="1">
      <alignment horizontal="left" vertical="center"/>
    </xf>
    <xf numFmtId="0" fontId="7" fillId="2" borderId="7" xfId="1" applyFont="1" applyFill="1" applyBorder="1" applyAlignment="1">
      <alignment vertical="center" wrapText="1"/>
    </xf>
    <xf numFmtId="4" fontId="9" fillId="2" borderId="7" xfId="1" applyNumberFormat="1" applyFont="1" applyFill="1" applyBorder="1" applyAlignment="1">
      <alignment horizontal="right" vertical="center" wrapText="1" readingOrder="1"/>
    </xf>
    <xf numFmtId="0" fontId="1" fillId="0" borderId="0" xfId="2"/>
    <xf numFmtId="49" fontId="5" fillId="2" borderId="8" xfId="2" applyNumberFormat="1" applyFont="1" applyFill="1" applyBorder="1" applyAlignment="1">
      <alignment horizontal="left" vertical="center"/>
    </xf>
    <xf numFmtId="0" fontId="5" fillId="2" borderId="7" xfId="2" applyFont="1" applyFill="1" applyBorder="1" applyAlignment="1">
      <alignment horizontal="center" vertical="center"/>
    </xf>
    <xf numFmtId="4" fontId="10" fillId="2" borderId="7" xfId="1" applyNumberFormat="1" applyFont="1" applyFill="1" applyBorder="1" applyAlignment="1">
      <alignment horizontal="right" vertical="center" wrapText="1" readingOrder="1"/>
    </xf>
    <xf numFmtId="49" fontId="7" fillId="2" borderId="8" xfId="2" applyNumberFormat="1" applyFont="1" applyFill="1" applyBorder="1" applyAlignment="1">
      <alignment horizontal="left" vertical="center"/>
    </xf>
    <xf numFmtId="49" fontId="5" fillId="2" borderId="9" xfId="2" applyNumberFormat="1" applyFont="1" applyFill="1" applyBorder="1" applyAlignment="1">
      <alignment horizontal="left" vertical="center"/>
    </xf>
    <xf numFmtId="0" fontId="7" fillId="2" borderId="10" xfId="2" applyFont="1" applyFill="1" applyBorder="1" applyAlignment="1">
      <alignment horizontal="center" vertical="center"/>
    </xf>
    <xf numFmtId="0" fontId="5" fillId="2" borderId="10" xfId="2" applyFont="1" applyFill="1" applyBorder="1" applyAlignment="1">
      <alignment horizontal="left" vertical="center"/>
    </xf>
    <xf numFmtId="49" fontId="7" fillId="2" borderId="9" xfId="2" applyNumberFormat="1" applyFont="1" applyFill="1" applyBorder="1" applyAlignment="1">
      <alignment horizontal="left" vertical="center"/>
    </xf>
    <xf numFmtId="0" fontId="7" fillId="2" borderId="10" xfId="1" applyFont="1" applyFill="1" applyBorder="1" applyAlignment="1">
      <alignment vertical="center" wrapText="1"/>
    </xf>
    <xf numFmtId="49" fontId="2" fillId="4" borderId="11" xfId="2" applyNumberFormat="1" applyFont="1" applyFill="1" applyBorder="1" applyAlignment="1">
      <alignment horizontal="left" vertical="center"/>
    </xf>
    <xf numFmtId="0" fontId="11" fillId="4" borderId="12" xfId="2" applyFont="1" applyFill="1" applyBorder="1" applyAlignment="1">
      <alignment horizontal="center" vertical="center"/>
    </xf>
    <xf numFmtId="0" fontId="2" fillId="4" borderId="12" xfId="1" applyFont="1" applyFill="1" applyBorder="1" applyAlignment="1">
      <alignment vertical="center" wrapText="1"/>
    </xf>
    <xf numFmtId="39" fontId="2" fillId="4" borderId="12" xfId="3" applyNumberFormat="1" applyFont="1" applyFill="1" applyBorder="1" applyAlignment="1">
      <alignment horizontal="right" vertical="center"/>
    </xf>
    <xf numFmtId="49" fontId="5" fillId="2" borderId="13" xfId="2" applyNumberFormat="1" applyFont="1" applyFill="1" applyBorder="1" applyAlignment="1">
      <alignment horizontal="left" vertical="center"/>
    </xf>
    <xf numFmtId="0" fontId="7" fillId="2" borderId="14" xfId="2" applyFont="1" applyFill="1" applyBorder="1" applyAlignment="1">
      <alignment horizontal="center" vertical="center"/>
    </xf>
    <xf numFmtId="0" fontId="5" fillId="2" borderId="14" xfId="1" applyFont="1" applyFill="1" applyBorder="1" applyAlignment="1">
      <alignment vertical="center" wrapText="1"/>
    </xf>
    <xf numFmtId="39" fontId="5" fillId="2" borderId="14" xfId="3" applyNumberFormat="1" applyFont="1" applyFill="1" applyBorder="1" applyAlignment="1">
      <alignment horizontal="right" vertical="center"/>
    </xf>
    <xf numFmtId="49" fontId="7" fillId="2" borderId="13" xfId="2" applyNumberFormat="1" applyFont="1" applyFill="1" applyBorder="1" applyAlignment="1">
      <alignment horizontal="left" vertical="center"/>
    </xf>
    <xf numFmtId="0" fontId="7" fillId="2" borderId="14" xfId="1" applyFont="1" applyFill="1" applyBorder="1" applyAlignment="1">
      <alignment vertical="center" wrapText="1"/>
    </xf>
    <xf numFmtId="39" fontId="5" fillId="2" borderId="7" xfId="3" applyNumberFormat="1" applyFont="1" applyFill="1" applyBorder="1" applyAlignment="1">
      <alignment horizontal="right" vertical="center"/>
    </xf>
    <xf numFmtId="4" fontId="10" fillId="2" borderId="14" xfId="1" applyNumberFormat="1" applyFont="1" applyFill="1" applyBorder="1" applyAlignment="1">
      <alignment horizontal="right" vertical="center" wrapText="1" readingOrder="1"/>
    </xf>
    <xf numFmtId="0" fontId="12" fillId="2" borderId="7" xfId="2" applyFont="1" applyFill="1" applyBorder="1" applyAlignment="1">
      <alignment horizontal="center" vertical="center"/>
    </xf>
    <xf numFmtId="0" fontId="13" fillId="2" borderId="7" xfId="1" applyFont="1" applyFill="1" applyBorder="1" applyAlignment="1">
      <alignment vertical="center" wrapText="1"/>
    </xf>
    <xf numFmtId="4" fontId="5" fillId="2" borderId="7" xfId="1" applyNumberFormat="1" applyFont="1" applyFill="1" applyBorder="1" applyAlignment="1">
      <alignment horizontal="right" vertical="center" wrapText="1" readingOrder="1"/>
    </xf>
    <xf numFmtId="0" fontId="5" fillId="2" borderId="10" xfId="1" applyFont="1" applyFill="1" applyBorder="1" applyAlignment="1">
      <alignment horizontal="left" vertical="center" wrapText="1"/>
    </xf>
    <xf numFmtId="4" fontId="12" fillId="2" borderId="7" xfId="1" applyNumberFormat="1" applyFont="1" applyFill="1" applyBorder="1" applyAlignment="1">
      <alignment horizontal="right" vertical="center" wrapText="1" readingOrder="1"/>
    </xf>
    <xf numFmtId="0" fontId="13" fillId="2" borderId="8" xfId="2" applyFont="1" applyFill="1" applyBorder="1" applyAlignment="1">
      <alignment horizontal="left" vertical="center"/>
    </xf>
    <xf numFmtId="4" fontId="13" fillId="2" borderId="7" xfId="1" applyNumberFormat="1" applyFont="1" applyFill="1" applyBorder="1" applyAlignment="1">
      <alignment horizontal="right" vertical="center" wrapText="1" readingOrder="1"/>
    </xf>
    <xf numFmtId="49" fontId="13" fillId="2" borderId="8" xfId="2" applyNumberFormat="1" applyFont="1" applyFill="1" applyBorder="1" applyAlignment="1">
      <alignment horizontal="left" vertical="center"/>
    </xf>
    <xf numFmtId="0" fontId="13" fillId="2" borderId="7"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3" fillId="2" borderId="7" xfId="2" applyFont="1" applyFill="1" applyBorder="1" applyAlignment="1">
      <alignment horizontal="left" vertical="center" wrapText="1"/>
    </xf>
    <xf numFmtId="0" fontId="5" fillId="2" borderId="7" xfId="2" applyFont="1" applyFill="1" applyBorder="1" applyAlignment="1">
      <alignment horizontal="left" vertical="center"/>
    </xf>
    <xf numFmtId="0" fontId="13" fillId="2" borderId="10" xfId="1" applyFont="1" applyFill="1" applyBorder="1" applyAlignment="1">
      <alignment horizontal="left" vertical="center" wrapText="1"/>
    </xf>
    <xf numFmtId="49" fontId="13" fillId="2" borderId="9" xfId="2" applyNumberFormat="1" applyFont="1" applyFill="1" applyBorder="1" applyAlignment="1">
      <alignment horizontal="left" vertical="center"/>
    </xf>
    <xf numFmtId="0" fontId="13" fillId="2" borderId="10" xfId="2" applyFont="1" applyFill="1" applyBorder="1" applyAlignment="1">
      <alignment horizontal="center" vertical="center" wrapText="1"/>
    </xf>
    <xf numFmtId="0" fontId="5" fillId="2" borderId="10" xfId="2" applyFont="1" applyFill="1" applyBorder="1" applyAlignment="1">
      <alignment horizontal="center" vertical="center"/>
    </xf>
    <xf numFmtId="49" fontId="12" fillId="2" borderId="8" xfId="2" applyNumberFormat="1" applyFont="1" applyFill="1" applyBorder="1" applyAlignment="1">
      <alignment horizontal="left" vertical="center"/>
    </xf>
    <xf numFmtId="0" fontId="12" fillId="2" borderId="10" xfId="2" applyFont="1" applyFill="1" applyBorder="1" applyAlignment="1">
      <alignment horizontal="center" vertical="center" wrapText="1"/>
    </xf>
    <xf numFmtId="39" fontId="8" fillId="3" borderId="15" xfId="3" applyNumberFormat="1" applyFont="1" applyFill="1" applyBorder="1" applyAlignment="1">
      <alignment horizontal="right" vertical="center"/>
    </xf>
    <xf numFmtId="0" fontId="11" fillId="2" borderId="0" xfId="1" applyFont="1" applyFill="1" applyAlignment="1">
      <alignment vertical="center"/>
    </xf>
    <xf numFmtId="0" fontId="16" fillId="2" borderId="0" xfId="1" applyFont="1" applyFill="1" applyAlignment="1">
      <alignment vertical="center"/>
    </xf>
    <xf numFmtId="0" fontId="16" fillId="2" borderId="0" xfId="1" applyFont="1" applyFill="1" applyAlignment="1">
      <alignment vertical="center" wrapText="1"/>
    </xf>
    <xf numFmtId="0" fontId="2" fillId="2" borderId="0" xfId="5" applyFont="1" applyFill="1" applyAlignment="1">
      <alignment vertical="center"/>
    </xf>
    <xf numFmtId="0" fontId="7" fillId="2" borderId="0" xfId="5" applyFont="1" applyFill="1" applyAlignment="1">
      <alignment vertical="center"/>
    </xf>
    <xf numFmtId="49" fontId="5" fillId="4" borderId="11" xfId="2" applyNumberFormat="1" applyFont="1" applyFill="1" applyBorder="1" applyAlignment="1">
      <alignment horizontal="left" vertical="center"/>
    </xf>
    <xf numFmtId="0" fontId="5" fillId="4" borderId="12" xfId="2" applyFont="1" applyFill="1" applyBorder="1" applyAlignment="1">
      <alignment horizontal="center" vertical="center"/>
    </xf>
    <xf numFmtId="0" fontId="5" fillId="4" borderId="12" xfId="5" applyFont="1" applyFill="1" applyBorder="1" applyAlignment="1">
      <alignment vertical="center" wrapText="1"/>
    </xf>
    <xf numFmtId="39" fontId="5" fillId="4" borderId="15" xfId="3" applyNumberFormat="1" applyFont="1" applyFill="1" applyBorder="1" applyAlignment="1">
      <alignment horizontal="right" vertical="center"/>
    </xf>
    <xf numFmtId="0" fontId="5" fillId="2" borderId="0" xfId="5" applyFont="1" applyFill="1" applyAlignment="1">
      <alignment vertical="center"/>
    </xf>
    <xf numFmtId="0" fontId="5" fillId="2" borderId="14" xfId="5" applyFont="1" applyFill="1" applyBorder="1" applyAlignment="1">
      <alignment vertical="center" wrapText="1"/>
    </xf>
    <xf numFmtId="4" fontId="5" fillId="2" borderId="23" xfId="5" applyNumberFormat="1" applyFont="1" applyFill="1" applyBorder="1" applyAlignment="1">
      <alignment vertical="center" wrapText="1"/>
    </xf>
    <xf numFmtId="0" fontId="5" fillId="2" borderId="7" xfId="5" applyFont="1" applyFill="1" applyBorder="1" applyAlignment="1">
      <alignment vertical="center" wrapText="1"/>
    </xf>
    <xf numFmtId="4" fontId="5" fillId="2" borderId="24" xfId="5" applyNumberFormat="1" applyFont="1" applyFill="1" applyBorder="1" applyAlignment="1">
      <alignment vertical="center" wrapText="1"/>
    </xf>
    <xf numFmtId="0" fontId="7" fillId="2" borderId="7" xfId="5" applyFont="1" applyFill="1" applyBorder="1" applyAlignment="1">
      <alignment vertical="center" wrapText="1"/>
    </xf>
    <xf numFmtId="4" fontId="9" fillId="2" borderId="24" xfId="5" applyNumberFormat="1" applyFont="1" applyFill="1" applyBorder="1" applyAlignment="1">
      <alignment horizontal="right" vertical="center" wrapText="1" readingOrder="1"/>
    </xf>
    <xf numFmtId="4" fontId="10" fillId="2" borderId="24" xfId="5" applyNumberFormat="1" applyFont="1" applyFill="1" applyBorder="1" applyAlignment="1">
      <alignment horizontal="right" vertical="center" wrapText="1" readingOrder="1"/>
    </xf>
    <xf numFmtId="4" fontId="13" fillId="2" borderId="24" xfId="5" applyNumberFormat="1" applyFont="1" applyFill="1" applyBorder="1" applyAlignment="1">
      <alignment horizontal="right" vertical="center" wrapText="1" readingOrder="1"/>
    </xf>
    <xf numFmtId="0" fontId="5" fillId="2" borderId="8" xfId="2" applyFont="1" applyFill="1" applyBorder="1" applyAlignment="1">
      <alignment horizontal="left" vertical="center"/>
    </xf>
    <xf numFmtId="0" fontId="7" fillId="2" borderId="8" xfId="2" applyFont="1" applyFill="1" applyBorder="1" applyAlignment="1">
      <alignment horizontal="left" vertical="center"/>
    </xf>
    <xf numFmtId="0" fontId="5" fillId="2" borderId="7" xfId="6" applyFont="1" applyFill="1" applyBorder="1" applyAlignment="1">
      <alignment vertical="center" wrapText="1"/>
    </xf>
    <xf numFmtId="0" fontId="7" fillId="2" borderId="7" xfId="6" applyFont="1" applyFill="1" applyBorder="1" applyAlignment="1">
      <alignment vertical="center" wrapText="1"/>
    </xf>
    <xf numFmtId="4" fontId="7" fillId="2" borderId="24" xfId="5" applyNumberFormat="1" applyFont="1" applyFill="1" applyBorder="1" applyAlignment="1">
      <alignment horizontal="right" vertical="center" wrapText="1" readingOrder="1"/>
    </xf>
    <xf numFmtId="39" fontId="7" fillId="2" borderId="24" xfId="3" applyNumberFormat="1" applyFont="1" applyFill="1" applyBorder="1" applyAlignment="1">
      <alignment horizontal="right" vertical="center"/>
    </xf>
    <xf numFmtId="49" fontId="5" fillId="0" borderId="8" xfId="2" applyNumberFormat="1" applyFont="1" applyBorder="1" applyAlignment="1">
      <alignment horizontal="left" vertical="center"/>
    </xf>
    <xf numFmtId="0" fontId="5" fillId="0" borderId="7" xfId="2" applyFont="1" applyBorder="1" applyAlignment="1">
      <alignment horizontal="center" vertical="center"/>
    </xf>
    <xf numFmtId="0" fontId="5" fillId="0" borderId="7" xfId="5" applyFont="1" applyBorder="1" applyAlignment="1">
      <alignment vertical="center" wrapText="1"/>
    </xf>
    <xf numFmtId="4" fontId="5" fillId="0" borderId="24" xfId="5" applyNumberFormat="1" applyFont="1" applyBorder="1" applyAlignment="1">
      <alignment horizontal="right" vertical="center" wrapText="1" readingOrder="1"/>
    </xf>
    <xf numFmtId="49" fontId="7" fillId="0" borderId="8" xfId="2" applyNumberFormat="1" applyFont="1" applyBorder="1" applyAlignment="1">
      <alignment horizontal="left" vertical="center"/>
    </xf>
    <xf numFmtId="0" fontId="7" fillId="0" borderId="7" xfId="2" applyFont="1" applyBorder="1" applyAlignment="1">
      <alignment horizontal="center" vertical="center"/>
    </xf>
    <xf numFmtId="0" fontId="7" fillId="0" borderId="7" xfId="5" applyFont="1" applyBorder="1" applyAlignment="1">
      <alignment vertical="center" wrapText="1"/>
    </xf>
    <xf numFmtId="4" fontId="7" fillId="0" borderId="24" xfId="5" applyNumberFormat="1" applyFont="1" applyBorder="1" applyAlignment="1">
      <alignment horizontal="right" vertical="center" wrapText="1" readingOrder="1"/>
    </xf>
    <xf numFmtId="0" fontId="7" fillId="2" borderId="10" xfId="5" applyFont="1" applyFill="1" applyBorder="1" applyAlignment="1">
      <alignment vertical="center" wrapText="1"/>
    </xf>
    <xf numFmtId="4" fontId="9" fillId="2" borderId="25" xfId="5" applyNumberFormat="1" applyFont="1" applyFill="1" applyBorder="1" applyAlignment="1">
      <alignment horizontal="right" vertical="center" wrapText="1" readingOrder="1"/>
    </xf>
    <xf numFmtId="39" fontId="5" fillId="4" borderId="12" xfId="3" applyNumberFormat="1" applyFont="1" applyFill="1" applyBorder="1" applyAlignment="1">
      <alignment horizontal="center" vertical="center"/>
    </xf>
    <xf numFmtId="165" fontId="5" fillId="4" borderId="12" xfId="3" applyNumberFormat="1" applyFont="1" applyFill="1" applyBorder="1" applyAlignment="1">
      <alignment horizontal="center" vertical="center"/>
    </xf>
    <xf numFmtId="39" fontId="5" fillId="2" borderId="24" xfId="3" applyNumberFormat="1" applyFont="1" applyFill="1" applyBorder="1" applyAlignment="1">
      <alignment horizontal="right" vertical="center"/>
    </xf>
    <xf numFmtId="4" fontId="9" fillId="2" borderId="24" xfId="1" applyNumberFormat="1" applyFont="1" applyFill="1" applyBorder="1" applyAlignment="1">
      <alignment horizontal="right" vertical="center" wrapText="1" readingOrder="1"/>
    </xf>
    <xf numFmtId="49" fontId="5" fillId="2" borderId="13" xfId="7" applyNumberFormat="1" applyFont="1" applyFill="1" applyBorder="1" applyAlignment="1">
      <alignment horizontal="left" vertical="center"/>
    </xf>
    <xf numFmtId="0" fontId="5" fillId="2" borderId="14" xfId="7" applyFont="1" applyFill="1" applyBorder="1" applyAlignment="1">
      <alignment horizontal="center" vertical="center"/>
    </xf>
    <xf numFmtId="0" fontId="5" fillId="2" borderId="14" xfId="8" applyFont="1" applyFill="1" applyBorder="1" applyAlignment="1">
      <alignment vertical="center" wrapText="1"/>
    </xf>
    <xf numFmtId="4" fontId="10" fillId="2" borderId="23" xfId="8" applyNumberFormat="1" applyFont="1" applyFill="1" applyBorder="1" applyAlignment="1">
      <alignment horizontal="right" vertical="center" wrapText="1" readingOrder="1"/>
    </xf>
    <xf numFmtId="49" fontId="5" fillId="2" borderId="8" xfId="7" applyNumberFormat="1" applyFont="1" applyFill="1" applyBorder="1" applyAlignment="1">
      <alignment horizontal="left" vertical="center"/>
    </xf>
    <xf numFmtId="0" fontId="5" fillId="2" borderId="7" xfId="7" applyFont="1" applyFill="1" applyBorder="1" applyAlignment="1">
      <alignment horizontal="center" vertical="center"/>
    </xf>
    <xf numFmtId="0" fontId="5" fillId="2" borderId="7" xfId="8" applyFont="1" applyFill="1" applyBorder="1" applyAlignment="1">
      <alignment vertical="center" wrapText="1"/>
    </xf>
    <xf numFmtId="4" fontId="10" fillId="2" borderId="24" xfId="8" applyNumberFormat="1" applyFont="1" applyFill="1" applyBorder="1" applyAlignment="1">
      <alignment horizontal="right" vertical="center" wrapText="1" readingOrder="1"/>
    </xf>
    <xf numFmtId="49" fontId="7" fillId="2" borderId="8" xfId="7" applyNumberFormat="1" applyFont="1" applyFill="1" applyBorder="1" applyAlignment="1">
      <alignment horizontal="left" vertical="center"/>
    </xf>
    <xf numFmtId="0" fontId="7" fillId="2" borderId="7" xfId="7" applyFont="1" applyFill="1" applyBorder="1" applyAlignment="1">
      <alignment horizontal="center" vertical="center"/>
    </xf>
    <xf numFmtId="0" fontId="7" fillId="2" borderId="7" xfId="8" applyFont="1" applyFill="1" applyBorder="1" applyAlignment="1">
      <alignment vertical="center" wrapText="1"/>
    </xf>
    <xf numFmtId="4" fontId="9" fillId="2" borderId="24" xfId="8" applyNumberFormat="1" applyFont="1" applyFill="1" applyBorder="1" applyAlignment="1">
      <alignment horizontal="right" vertical="center" wrapText="1" readingOrder="1"/>
    </xf>
    <xf numFmtId="0" fontId="13" fillId="2" borderId="7" xfId="5" applyFont="1" applyFill="1" applyBorder="1" applyAlignment="1">
      <alignment vertical="center" wrapText="1"/>
    </xf>
    <xf numFmtId="4" fontId="5" fillId="2" borderId="24" xfId="5" applyNumberFormat="1" applyFont="1" applyFill="1" applyBorder="1" applyAlignment="1">
      <alignment horizontal="right" vertical="center" wrapText="1" readingOrder="1"/>
    </xf>
    <xf numFmtId="0" fontId="13" fillId="2" borderId="7" xfId="2" applyFont="1" applyFill="1" applyBorder="1" applyAlignment="1">
      <alignment horizontal="center" vertical="center"/>
    </xf>
    <xf numFmtId="0" fontId="13" fillId="2" borderId="7" xfId="6" applyFont="1" applyFill="1" applyBorder="1" applyAlignment="1">
      <alignment vertical="center" wrapText="1"/>
    </xf>
    <xf numFmtId="0" fontId="12" fillId="2" borderId="7" xfId="6" applyFont="1" applyFill="1" applyBorder="1" applyAlignment="1">
      <alignment vertical="center" wrapText="1"/>
    </xf>
    <xf numFmtId="4" fontId="12" fillId="2" borderId="24" xfId="5" applyNumberFormat="1" applyFont="1" applyFill="1" applyBorder="1" applyAlignment="1">
      <alignment horizontal="right" vertical="center" wrapText="1" readingOrder="1"/>
    </xf>
    <xf numFmtId="0" fontId="12" fillId="2" borderId="7" xfId="5" applyFont="1" applyFill="1" applyBorder="1" applyAlignment="1">
      <alignment vertical="center" wrapText="1"/>
    </xf>
    <xf numFmtId="0" fontId="12" fillId="2" borderId="10" xfId="5" applyFont="1" applyFill="1" applyBorder="1" applyAlignment="1">
      <alignment vertical="center" wrapText="1"/>
    </xf>
    <xf numFmtId="4" fontId="12" fillId="2" borderId="25" xfId="5" applyNumberFormat="1" applyFont="1" applyFill="1" applyBorder="1" applyAlignment="1">
      <alignment horizontal="right" vertical="center" wrapText="1" readingOrder="1"/>
    </xf>
    <xf numFmtId="39" fontId="8" fillId="3" borderId="28" xfId="3" applyNumberFormat="1" applyFont="1" applyFill="1" applyBorder="1" applyAlignment="1">
      <alignment horizontal="right" vertical="center"/>
    </xf>
    <xf numFmtId="0" fontId="11" fillId="2" borderId="0" xfId="5" applyFont="1" applyFill="1" applyAlignment="1">
      <alignment vertical="center"/>
    </xf>
    <xf numFmtId="0" fontId="17" fillId="2" borderId="0" xfId="5" applyFont="1" applyFill="1" applyAlignment="1">
      <alignment vertical="center"/>
    </xf>
    <xf numFmtId="0" fontId="16" fillId="2" borderId="0" xfId="5" applyFont="1" applyFill="1" applyAlignment="1">
      <alignment vertical="center"/>
    </xf>
    <xf numFmtId="0" fontId="16" fillId="2" borderId="0" xfId="5" applyFont="1" applyFill="1" applyAlignment="1">
      <alignment vertical="center" wrapText="1"/>
    </xf>
    <xf numFmtId="39" fontId="8" fillId="2" borderId="0" xfId="3" applyNumberFormat="1" applyFont="1" applyFill="1" applyBorder="1" applyAlignment="1">
      <alignment horizontal="right" vertical="center"/>
    </xf>
    <xf numFmtId="0" fontId="7" fillId="2" borderId="0" xfId="5" applyFont="1" applyFill="1" applyAlignment="1">
      <alignment vertical="center" wrapText="1"/>
    </xf>
    <xf numFmtId="0" fontId="6" fillId="2" borderId="0" xfId="5" applyFont="1" applyFill="1" applyAlignment="1">
      <alignment vertical="center"/>
    </xf>
    <xf numFmtId="4" fontId="7" fillId="2" borderId="0" xfId="5" applyNumberFormat="1" applyFont="1" applyFill="1" applyAlignment="1">
      <alignment vertical="center" wrapText="1"/>
    </xf>
    <xf numFmtId="0" fontId="20" fillId="2" borderId="0" xfId="1" applyFont="1" applyFill="1" applyAlignment="1">
      <alignment vertical="center"/>
    </xf>
    <xf numFmtId="0" fontId="8" fillId="3" borderId="11" xfId="1" applyFont="1" applyFill="1" applyBorder="1" applyAlignment="1">
      <alignment horizontal="left" vertical="center"/>
    </xf>
    <xf numFmtId="0" fontId="8" fillId="3" borderId="12" xfId="1" applyFont="1" applyFill="1" applyBorder="1" applyAlignment="1">
      <alignment horizontal="left" vertical="center"/>
    </xf>
    <xf numFmtId="4" fontId="14" fillId="2" borderId="16" xfId="4" applyNumberFormat="1" applyFont="1" applyFill="1" applyBorder="1" applyAlignment="1">
      <alignment horizontal="justify" vertical="center" wrapText="1"/>
    </xf>
    <xf numFmtId="4" fontId="14" fillId="2" borderId="17" xfId="4" applyNumberFormat="1" applyFont="1" applyFill="1" applyBorder="1" applyAlignment="1">
      <alignment horizontal="justify" vertical="center" wrapText="1"/>
    </xf>
    <xf numFmtId="4" fontId="14" fillId="2" borderId="18" xfId="4" applyNumberFormat="1" applyFont="1" applyFill="1" applyBorder="1" applyAlignment="1">
      <alignment horizontal="justify" vertical="center" wrapText="1"/>
    </xf>
    <xf numFmtId="0" fontId="3" fillId="2" borderId="0" xfId="1" applyFont="1" applyFill="1" applyAlignment="1">
      <alignment horizontal="center" vertical="center"/>
    </xf>
    <xf numFmtId="0" fontId="4" fillId="2" borderId="0" xfId="1" applyFont="1" applyFill="1" applyAlignment="1">
      <alignment horizontal="center" vertical="center"/>
    </xf>
    <xf numFmtId="0" fontId="8" fillId="3" borderId="1" xfId="2" applyFont="1" applyFill="1" applyBorder="1" applyAlignment="1">
      <alignment horizontal="center" vertical="center" wrapText="1"/>
    </xf>
    <xf numFmtId="0" fontId="8" fillId="3" borderId="3"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26" xfId="5" applyFont="1" applyFill="1" applyBorder="1" applyAlignment="1">
      <alignment horizontal="left" vertical="center"/>
    </xf>
    <xf numFmtId="0" fontId="8" fillId="3" borderId="27" xfId="5" applyFont="1" applyFill="1" applyBorder="1" applyAlignment="1">
      <alignment horizontal="left" vertical="center"/>
    </xf>
    <xf numFmtId="0" fontId="18" fillId="3" borderId="1" xfId="2" applyFont="1" applyFill="1" applyBorder="1" applyAlignment="1">
      <alignment horizontal="center" vertical="center" wrapText="1"/>
    </xf>
    <xf numFmtId="0" fontId="18" fillId="3" borderId="20" xfId="2" applyFont="1" applyFill="1" applyBorder="1" applyAlignment="1">
      <alignment horizontal="center" vertical="center" wrapText="1"/>
    </xf>
    <xf numFmtId="0" fontId="18" fillId="3" borderId="2" xfId="2" applyFont="1" applyFill="1" applyBorder="1" applyAlignment="1">
      <alignment horizontal="center" vertical="center" wrapText="1"/>
    </xf>
    <xf numFmtId="0" fontId="18" fillId="3" borderId="21" xfId="2" applyFont="1" applyFill="1" applyBorder="1" applyAlignment="1">
      <alignment horizontal="center" vertical="center" wrapText="1"/>
    </xf>
    <xf numFmtId="0" fontId="18" fillId="3" borderId="19" xfId="2" applyFont="1" applyFill="1" applyBorder="1" applyAlignment="1">
      <alignment horizontal="center" vertical="center" wrapText="1"/>
    </xf>
    <xf numFmtId="0" fontId="18" fillId="3" borderId="22" xfId="2" applyFont="1" applyFill="1" applyBorder="1" applyAlignment="1">
      <alignment horizontal="center" vertical="center" wrapText="1"/>
    </xf>
  </cellXfs>
  <cellStyles count="9">
    <cellStyle name="Millares 2 2 2 2" xfId="3" xr:uid="{F0FB3063-5ED6-4FBA-B8C8-54E020C6ED49}"/>
    <cellStyle name="Normal" xfId="0" builtinId="0"/>
    <cellStyle name="Normal 11 2 2" xfId="4" xr:uid="{0A3C20E8-7A32-4A92-B250-4C8AACC04B2D}"/>
    <cellStyle name="Normal 14 2 2" xfId="7" xr:uid="{FB9CEDAB-2C3A-4196-A2AE-429C9915CBF7}"/>
    <cellStyle name="Normal 14 2 3" xfId="2" xr:uid="{C801B330-F93D-4A3A-95B8-812ABCCBC90B}"/>
    <cellStyle name="Normal 2 2 2 2 4" xfId="8" xr:uid="{D086DF56-6FC0-46E7-BE21-8E914EB75E6C}"/>
    <cellStyle name="Normal 2 2 2 2 6" xfId="6" xr:uid="{EB328F2E-F32F-4B3D-ABF9-A980900D1913}"/>
    <cellStyle name="Normal 2 2 2 3" xfId="5" xr:uid="{AFF4702D-ABB6-4AC2-90F4-26A69DFDE1E2}"/>
    <cellStyle name="Normal 2 2 3 2" xfId="1" xr:uid="{0587C11E-8B9F-4F75-97B5-52AC0B6EA9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55379</xdr:colOff>
      <xdr:row>0</xdr:row>
      <xdr:rowOff>188507</xdr:rowOff>
    </xdr:from>
    <xdr:ext cx="1107558" cy="1054356"/>
    <xdr:pic>
      <xdr:nvPicPr>
        <xdr:cNvPr id="2" name="Imagen 1">
          <a:extLst>
            <a:ext uri="{FF2B5EF4-FFF2-40B4-BE49-F238E27FC236}">
              <a16:creationId xmlns:a16="http://schemas.microsoft.com/office/drawing/2014/main" id="{E462E5B8-D268-484E-B40C-AEA7FA85F3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79" y="188507"/>
          <a:ext cx="1107558" cy="10543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579779</xdr:colOff>
      <xdr:row>0</xdr:row>
      <xdr:rowOff>86807</xdr:rowOff>
    </xdr:from>
    <xdr:ext cx="1458366" cy="1158742"/>
    <xdr:pic>
      <xdr:nvPicPr>
        <xdr:cNvPr id="2" name="Imagen 1">
          <a:extLst>
            <a:ext uri="{FF2B5EF4-FFF2-40B4-BE49-F238E27FC236}">
              <a16:creationId xmlns:a16="http://schemas.microsoft.com/office/drawing/2014/main" id="{AFD86A9A-FC49-47DD-8D69-B51054545E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79" y="86807"/>
          <a:ext cx="1458366" cy="1158742"/>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A548-E465-4995-89D2-0EFC3FBBE454}">
  <sheetPr>
    <tabColor theme="0"/>
  </sheetPr>
  <dimension ref="A1:G76"/>
  <sheetViews>
    <sheetView topLeftCell="A33" zoomScale="86" zoomScaleNormal="86" zoomScaleSheetLayoutView="89" workbookViewId="0">
      <selection activeCell="A4" sqref="A4"/>
    </sheetView>
  </sheetViews>
  <sheetFormatPr baseColWidth="10" defaultRowHeight="15.75" x14ac:dyDescent="0.25"/>
  <cols>
    <col min="1" max="1" width="33.28515625" style="5" customWidth="1"/>
    <col min="2" max="2" width="19.28515625" style="4" customWidth="1"/>
    <col min="3" max="3" width="16" style="5" customWidth="1"/>
    <col min="4" max="4" width="15.28515625" style="5" customWidth="1"/>
    <col min="5" max="5" width="67" style="6" customWidth="1"/>
    <col min="6" max="6" width="27.5703125" style="6" customWidth="1"/>
    <col min="7" max="7" width="24" style="5" customWidth="1"/>
    <col min="8" max="76" width="11.42578125" style="5"/>
    <col min="77" max="77" width="15.42578125" style="5" customWidth="1"/>
    <col min="78" max="78" width="9.5703125" style="5" customWidth="1"/>
    <col min="79" max="79" width="14.42578125" style="5" customWidth="1"/>
    <col min="80" max="80" width="49.85546875" style="5" customWidth="1"/>
    <col min="81" max="81" width="22.5703125" style="5" customWidth="1"/>
    <col min="82" max="82" width="23" style="5" customWidth="1"/>
    <col min="83" max="83" width="22.85546875" style="5" customWidth="1"/>
    <col min="84" max="84" width="23.42578125" style="5" customWidth="1"/>
    <col min="85" max="85" width="22.42578125" style="5" customWidth="1"/>
    <col min="86" max="86" width="13.85546875" style="5" customWidth="1"/>
    <col min="87" max="87" width="20.7109375" style="5" customWidth="1"/>
    <col min="88" max="88" width="18.140625" style="5" customWidth="1"/>
    <col min="89" max="89" width="14.85546875" style="5" bestFit="1" customWidth="1"/>
    <col min="90" max="90" width="11.42578125" style="5"/>
    <col min="91" max="91" width="17.42578125" style="5" customWidth="1"/>
    <col min="92" max="94" width="18.140625" style="5" customWidth="1"/>
    <col min="95" max="98" width="11.42578125" style="5"/>
    <col min="99" max="99" width="34" style="5" customWidth="1"/>
    <col min="100" max="100" width="9.5703125" style="5" customWidth="1"/>
    <col min="101" max="101" width="16.7109375" style="5" customWidth="1"/>
    <col min="102" max="102" width="55.140625" style="5" customWidth="1"/>
    <col min="103" max="103" width="22.5703125" style="5" customWidth="1"/>
    <col min="104" max="104" width="23" style="5" customWidth="1"/>
    <col min="105" max="105" width="22.85546875" style="5" customWidth="1"/>
    <col min="106" max="106" width="23.42578125" style="5" customWidth="1"/>
    <col min="107" max="107" width="28.7109375" style="5" customWidth="1"/>
    <col min="108" max="108" width="12.7109375" style="5" customWidth="1"/>
    <col min="109" max="109" width="11.42578125" style="5"/>
    <col min="110" max="110" width="25.28515625" style="5" customWidth="1"/>
    <col min="111" max="111" width="15.85546875" style="5" bestFit="1" customWidth="1"/>
    <col min="112" max="113" width="18" style="5" bestFit="1" customWidth="1"/>
    <col min="114" max="332" width="11.42578125" style="5"/>
    <col min="333" max="333" width="15.42578125" style="5" customWidth="1"/>
    <col min="334" max="334" width="9.5703125" style="5" customWidth="1"/>
    <col min="335" max="335" width="14.42578125" style="5" customWidth="1"/>
    <col min="336" max="336" width="49.85546875" style="5" customWidth="1"/>
    <col min="337" max="337" width="22.5703125" style="5" customWidth="1"/>
    <col min="338" max="338" width="23" style="5" customWidth="1"/>
    <col min="339" max="339" width="22.85546875" style="5" customWidth="1"/>
    <col min="340" max="340" width="23.42578125" style="5" customWidth="1"/>
    <col min="341" max="341" width="22.42578125" style="5" customWidth="1"/>
    <col min="342" max="342" width="13.85546875" style="5" customWidth="1"/>
    <col min="343" max="343" width="20.7109375" style="5" customWidth="1"/>
    <col min="344" max="344" width="18.140625" style="5" customWidth="1"/>
    <col min="345" max="345" width="14.85546875" style="5" bestFit="1" customWidth="1"/>
    <col min="346" max="346" width="11.42578125" style="5"/>
    <col min="347" max="347" width="17.42578125" style="5" customWidth="1"/>
    <col min="348" max="350" width="18.140625" style="5" customWidth="1"/>
    <col min="351" max="354" width="11.42578125" style="5"/>
    <col min="355" max="355" width="34" style="5" customWidth="1"/>
    <col min="356" max="356" width="9.5703125" style="5" customWidth="1"/>
    <col min="357" max="357" width="16.7109375" style="5" customWidth="1"/>
    <col min="358" max="358" width="55.140625" style="5" customWidth="1"/>
    <col min="359" max="359" width="22.5703125" style="5" customWidth="1"/>
    <col min="360" max="360" width="23" style="5" customWidth="1"/>
    <col min="361" max="361" width="22.85546875" style="5" customWidth="1"/>
    <col min="362" max="362" width="23.42578125" style="5" customWidth="1"/>
    <col min="363" max="363" width="28.7109375" style="5" customWidth="1"/>
    <col min="364" max="364" width="12.7109375" style="5" customWidth="1"/>
    <col min="365" max="365" width="11.42578125" style="5"/>
    <col min="366" max="366" width="25.28515625" style="5" customWidth="1"/>
    <col min="367" max="367" width="15.85546875" style="5" bestFit="1" customWidth="1"/>
    <col min="368" max="369" width="18" style="5" bestFit="1" customWidth="1"/>
    <col min="370" max="588" width="11.42578125" style="5"/>
    <col min="589" max="589" width="15.42578125" style="5" customWidth="1"/>
    <col min="590" max="590" width="9.5703125" style="5" customWidth="1"/>
    <col min="591" max="591" width="14.42578125" style="5" customWidth="1"/>
    <col min="592" max="592" width="49.85546875" style="5" customWidth="1"/>
    <col min="593" max="593" width="22.5703125" style="5" customWidth="1"/>
    <col min="594" max="594" width="23" style="5" customWidth="1"/>
    <col min="595" max="595" width="22.85546875" style="5" customWidth="1"/>
    <col min="596" max="596" width="23.42578125" style="5" customWidth="1"/>
    <col min="597" max="597" width="22.42578125" style="5" customWidth="1"/>
    <col min="598" max="598" width="13.85546875" style="5" customWidth="1"/>
    <col min="599" max="599" width="20.7109375" style="5" customWidth="1"/>
    <col min="600" max="600" width="18.140625" style="5" customWidth="1"/>
    <col min="601" max="601" width="14.85546875" style="5" bestFit="1" customWidth="1"/>
    <col min="602" max="602" width="11.42578125" style="5"/>
    <col min="603" max="603" width="17.42578125" style="5" customWidth="1"/>
    <col min="604" max="606" width="18.140625" style="5" customWidth="1"/>
    <col min="607" max="610" width="11.42578125" style="5"/>
    <col min="611" max="611" width="34" style="5" customWidth="1"/>
    <col min="612" max="612" width="9.5703125" style="5" customWidth="1"/>
    <col min="613" max="613" width="16.7109375" style="5" customWidth="1"/>
    <col min="614" max="614" width="55.140625" style="5" customWidth="1"/>
    <col min="615" max="615" width="22.5703125" style="5" customWidth="1"/>
    <col min="616" max="616" width="23" style="5" customWidth="1"/>
    <col min="617" max="617" width="22.85546875" style="5" customWidth="1"/>
    <col min="618" max="618" width="23.42578125" style="5" customWidth="1"/>
    <col min="619" max="619" width="28.7109375" style="5" customWidth="1"/>
    <col min="620" max="620" width="12.7109375" style="5" customWidth="1"/>
    <col min="621" max="621" width="11.42578125" style="5"/>
    <col min="622" max="622" width="25.28515625" style="5" customWidth="1"/>
    <col min="623" max="623" width="15.85546875" style="5" bestFit="1" customWidth="1"/>
    <col min="624" max="625" width="18" style="5" bestFit="1" customWidth="1"/>
    <col min="626" max="844" width="11.42578125" style="5"/>
    <col min="845" max="845" width="15.42578125" style="5" customWidth="1"/>
    <col min="846" max="846" width="9.5703125" style="5" customWidth="1"/>
    <col min="847" max="847" width="14.42578125" style="5" customWidth="1"/>
    <col min="848" max="848" width="49.85546875" style="5" customWidth="1"/>
    <col min="849" max="849" width="22.5703125" style="5" customWidth="1"/>
    <col min="850" max="850" width="23" style="5" customWidth="1"/>
    <col min="851" max="851" width="22.85546875" style="5" customWidth="1"/>
    <col min="852" max="852" width="23.42578125" style="5" customWidth="1"/>
    <col min="853" max="853" width="22.42578125" style="5" customWidth="1"/>
    <col min="854" max="854" width="13.85546875" style="5" customWidth="1"/>
    <col min="855" max="855" width="20.7109375" style="5" customWidth="1"/>
    <col min="856" max="856" width="18.140625" style="5" customWidth="1"/>
    <col min="857" max="857" width="14.85546875" style="5" bestFit="1" customWidth="1"/>
    <col min="858" max="858" width="11.42578125" style="5"/>
    <col min="859" max="859" width="17.42578125" style="5" customWidth="1"/>
    <col min="860" max="862" width="18.140625" style="5" customWidth="1"/>
    <col min="863" max="866" width="11.42578125" style="5"/>
    <col min="867" max="867" width="34" style="5" customWidth="1"/>
    <col min="868" max="868" width="9.5703125" style="5" customWidth="1"/>
    <col min="869" max="869" width="16.7109375" style="5" customWidth="1"/>
    <col min="870" max="870" width="55.140625" style="5" customWidth="1"/>
    <col min="871" max="871" width="22.5703125" style="5" customWidth="1"/>
    <col min="872" max="872" width="23" style="5" customWidth="1"/>
    <col min="873" max="873" width="22.85546875" style="5" customWidth="1"/>
    <col min="874" max="874" width="23.42578125" style="5" customWidth="1"/>
    <col min="875" max="875" width="28.7109375" style="5" customWidth="1"/>
    <col min="876" max="876" width="12.7109375" style="5" customWidth="1"/>
    <col min="877" max="877" width="11.42578125" style="5"/>
    <col min="878" max="878" width="25.28515625" style="5" customWidth="1"/>
    <col min="879" max="879" width="15.85546875" style="5" bestFit="1" customWidth="1"/>
    <col min="880" max="881" width="18" style="5" bestFit="1" customWidth="1"/>
    <col min="882" max="1100" width="11.42578125" style="5"/>
    <col min="1101" max="1101" width="15.42578125" style="5" customWidth="1"/>
    <col min="1102" max="1102" width="9.5703125" style="5" customWidth="1"/>
    <col min="1103" max="1103" width="14.42578125" style="5" customWidth="1"/>
    <col min="1104" max="1104" width="49.85546875" style="5" customWidth="1"/>
    <col min="1105" max="1105" width="22.5703125" style="5" customWidth="1"/>
    <col min="1106" max="1106" width="23" style="5" customWidth="1"/>
    <col min="1107" max="1107" width="22.85546875" style="5" customWidth="1"/>
    <col min="1108" max="1108" width="23.42578125" style="5" customWidth="1"/>
    <col min="1109" max="1109" width="22.42578125" style="5" customWidth="1"/>
    <col min="1110" max="1110" width="13.85546875" style="5" customWidth="1"/>
    <col min="1111" max="1111" width="20.7109375" style="5" customWidth="1"/>
    <col min="1112" max="1112" width="18.140625" style="5" customWidth="1"/>
    <col min="1113" max="1113" width="14.85546875" style="5" bestFit="1" customWidth="1"/>
    <col min="1114" max="1114" width="11.42578125" style="5"/>
    <col min="1115" max="1115" width="17.42578125" style="5" customWidth="1"/>
    <col min="1116" max="1118" width="18.140625" style="5" customWidth="1"/>
    <col min="1119" max="1122" width="11.42578125" style="5"/>
    <col min="1123" max="1123" width="34" style="5" customWidth="1"/>
    <col min="1124" max="1124" width="9.5703125" style="5" customWidth="1"/>
    <col min="1125" max="1125" width="16.7109375" style="5" customWidth="1"/>
    <col min="1126" max="1126" width="55.140625" style="5" customWidth="1"/>
    <col min="1127" max="1127" width="22.5703125" style="5" customWidth="1"/>
    <col min="1128" max="1128" width="23" style="5" customWidth="1"/>
    <col min="1129" max="1129" width="22.85546875" style="5" customWidth="1"/>
    <col min="1130" max="1130" width="23.42578125" style="5" customWidth="1"/>
    <col min="1131" max="1131" width="28.7109375" style="5" customWidth="1"/>
    <col min="1132" max="1132" width="12.7109375" style="5" customWidth="1"/>
    <col min="1133" max="1133" width="11.42578125" style="5"/>
    <col min="1134" max="1134" width="25.28515625" style="5" customWidth="1"/>
    <col min="1135" max="1135" width="15.85546875" style="5" bestFit="1" customWidth="1"/>
    <col min="1136" max="1137" width="18" style="5" bestFit="1" customWidth="1"/>
    <col min="1138" max="1356" width="11.42578125" style="5"/>
    <col min="1357" max="1357" width="15.42578125" style="5" customWidth="1"/>
    <col min="1358" max="1358" width="9.5703125" style="5" customWidth="1"/>
    <col min="1359" max="1359" width="14.42578125" style="5" customWidth="1"/>
    <col min="1360" max="1360" width="49.85546875" style="5" customWidth="1"/>
    <col min="1361" max="1361" width="22.5703125" style="5" customWidth="1"/>
    <col min="1362" max="1362" width="23" style="5" customWidth="1"/>
    <col min="1363" max="1363" width="22.85546875" style="5" customWidth="1"/>
    <col min="1364" max="1364" width="23.42578125" style="5" customWidth="1"/>
    <col min="1365" max="1365" width="22.42578125" style="5" customWidth="1"/>
    <col min="1366" max="1366" width="13.85546875" style="5" customWidth="1"/>
    <col min="1367" max="1367" width="20.7109375" style="5" customWidth="1"/>
    <col min="1368" max="1368" width="18.140625" style="5" customWidth="1"/>
    <col min="1369" max="1369" width="14.85546875" style="5" bestFit="1" customWidth="1"/>
    <col min="1370" max="1370" width="11.42578125" style="5"/>
    <col min="1371" max="1371" width="17.42578125" style="5" customWidth="1"/>
    <col min="1372" max="1374" width="18.140625" style="5" customWidth="1"/>
    <col min="1375" max="1378" width="11.42578125" style="5"/>
    <col min="1379" max="1379" width="34" style="5" customWidth="1"/>
    <col min="1380" max="1380" width="9.5703125" style="5" customWidth="1"/>
    <col min="1381" max="1381" width="16.7109375" style="5" customWidth="1"/>
    <col min="1382" max="1382" width="55.140625" style="5" customWidth="1"/>
    <col min="1383" max="1383" width="22.5703125" style="5" customWidth="1"/>
    <col min="1384" max="1384" width="23" style="5" customWidth="1"/>
    <col min="1385" max="1385" width="22.85546875" style="5" customWidth="1"/>
    <col min="1386" max="1386" width="23.42578125" style="5" customWidth="1"/>
    <col min="1387" max="1387" width="28.7109375" style="5" customWidth="1"/>
    <col min="1388" max="1388" width="12.7109375" style="5" customWidth="1"/>
    <col min="1389" max="1389" width="11.42578125" style="5"/>
    <col min="1390" max="1390" width="25.28515625" style="5" customWidth="1"/>
    <col min="1391" max="1391" width="15.85546875" style="5" bestFit="1" customWidth="1"/>
    <col min="1392" max="1393" width="18" style="5" bestFit="1" customWidth="1"/>
    <col min="1394" max="1612" width="11.42578125" style="5"/>
    <col min="1613" max="1613" width="15.42578125" style="5" customWidth="1"/>
    <col min="1614" max="1614" width="9.5703125" style="5" customWidth="1"/>
    <col min="1615" max="1615" width="14.42578125" style="5" customWidth="1"/>
    <col min="1616" max="1616" width="49.85546875" style="5" customWidth="1"/>
    <col min="1617" max="1617" width="22.5703125" style="5" customWidth="1"/>
    <col min="1618" max="1618" width="23" style="5" customWidth="1"/>
    <col min="1619" max="1619" width="22.85546875" style="5" customWidth="1"/>
    <col min="1620" max="1620" width="23.42578125" style="5" customWidth="1"/>
    <col min="1621" max="1621" width="22.42578125" style="5" customWidth="1"/>
    <col min="1622" max="1622" width="13.85546875" style="5" customWidth="1"/>
    <col min="1623" max="1623" width="20.7109375" style="5" customWidth="1"/>
    <col min="1624" max="1624" width="18.140625" style="5" customWidth="1"/>
    <col min="1625" max="1625" width="14.85546875" style="5" bestFit="1" customWidth="1"/>
    <col min="1626" max="1626" width="11.42578125" style="5"/>
    <col min="1627" max="1627" width="17.42578125" style="5" customWidth="1"/>
    <col min="1628" max="1630" width="18.140625" style="5" customWidth="1"/>
    <col min="1631" max="1634" width="11.42578125" style="5"/>
    <col min="1635" max="1635" width="34" style="5" customWidth="1"/>
    <col min="1636" max="1636" width="9.5703125" style="5" customWidth="1"/>
    <col min="1637" max="1637" width="16.7109375" style="5" customWidth="1"/>
    <col min="1638" max="1638" width="55.140625" style="5" customWidth="1"/>
    <col min="1639" max="1639" width="22.5703125" style="5" customWidth="1"/>
    <col min="1640" max="1640" width="23" style="5" customWidth="1"/>
    <col min="1641" max="1641" width="22.85546875" style="5" customWidth="1"/>
    <col min="1642" max="1642" width="23.42578125" style="5" customWidth="1"/>
    <col min="1643" max="1643" width="28.7109375" style="5" customWidth="1"/>
    <col min="1644" max="1644" width="12.7109375" style="5" customWidth="1"/>
    <col min="1645" max="1645" width="11.42578125" style="5"/>
    <col min="1646" max="1646" width="25.28515625" style="5" customWidth="1"/>
    <col min="1647" max="1647" width="15.85546875" style="5" bestFit="1" customWidth="1"/>
    <col min="1648" max="1649" width="18" style="5" bestFit="1" customWidth="1"/>
    <col min="1650" max="1868" width="11.42578125" style="5"/>
    <col min="1869" max="1869" width="15.42578125" style="5" customWidth="1"/>
    <col min="1870" max="1870" width="9.5703125" style="5" customWidth="1"/>
    <col min="1871" max="1871" width="14.42578125" style="5" customWidth="1"/>
    <col min="1872" max="1872" width="49.85546875" style="5" customWidth="1"/>
    <col min="1873" max="1873" width="22.5703125" style="5" customWidth="1"/>
    <col min="1874" max="1874" width="23" style="5" customWidth="1"/>
    <col min="1875" max="1875" width="22.85546875" style="5" customWidth="1"/>
    <col min="1876" max="1876" width="23.42578125" style="5" customWidth="1"/>
    <col min="1877" max="1877" width="22.42578125" style="5" customWidth="1"/>
    <col min="1878" max="1878" width="13.85546875" style="5" customWidth="1"/>
    <col min="1879" max="1879" width="20.7109375" style="5" customWidth="1"/>
    <col min="1880" max="1880" width="18.140625" style="5" customWidth="1"/>
    <col min="1881" max="1881" width="14.85546875" style="5" bestFit="1" customWidth="1"/>
    <col min="1882" max="1882" width="11.42578125" style="5"/>
    <col min="1883" max="1883" width="17.42578125" style="5" customWidth="1"/>
    <col min="1884" max="1886" width="18.140625" style="5" customWidth="1"/>
    <col min="1887" max="1890" width="11.42578125" style="5"/>
    <col min="1891" max="1891" width="34" style="5" customWidth="1"/>
    <col min="1892" max="1892" width="9.5703125" style="5" customWidth="1"/>
    <col min="1893" max="1893" width="16.7109375" style="5" customWidth="1"/>
    <col min="1894" max="1894" width="55.140625" style="5" customWidth="1"/>
    <col min="1895" max="1895" width="22.5703125" style="5" customWidth="1"/>
    <col min="1896" max="1896" width="23" style="5" customWidth="1"/>
    <col min="1897" max="1897" width="22.85546875" style="5" customWidth="1"/>
    <col min="1898" max="1898" width="23.42578125" style="5" customWidth="1"/>
    <col min="1899" max="1899" width="28.7109375" style="5" customWidth="1"/>
    <col min="1900" max="1900" width="12.7109375" style="5" customWidth="1"/>
    <col min="1901" max="1901" width="11.42578125" style="5"/>
    <col min="1902" max="1902" width="25.28515625" style="5" customWidth="1"/>
    <col min="1903" max="1903" width="15.85546875" style="5" bestFit="1" customWidth="1"/>
    <col min="1904" max="1905" width="18" style="5" bestFit="1" customWidth="1"/>
    <col min="1906" max="2124" width="11.42578125" style="5"/>
    <col min="2125" max="2125" width="15.42578125" style="5" customWidth="1"/>
    <col min="2126" max="2126" width="9.5703125" style="5" customWidth="1"/>
    <col min="2127" max="2127" width="14.42578125" style="5" customWidth="1"/>
    <col min="2128" max="2128" width="49.85546875" style="5" customWidth="1"/>
    <col min="2129" max="2129" width="22.5703125" style="5" customWidth="1"/>
    <col min="2130" max="2130" width="23" style="5" customWidth="1"/>
    <col min="2131" max="2131" width="22.85546875" style="5" customWidth="1"/>
    <col min="2132" max="2132" width="23.42578125" style="5" customWidth="1"/>
    <col min="2133" max="2133" width="22.42578125" style="5" customWidth="1"/>
    <col min="2134" max="2134" width="13.85546875" style="5" customWidth="1"/>
    <col min="2135" max="2135" width="20.7109375" style="5" customWidth="1"/>
    <col min="2136" max="2136" width="18.140625" style="5" customWidth="1"/>
    <col min="2137" max="2137" width="14.85546875" style="5" bestFit="1" customWidth="1"/>
    <col min="2138" max="2138" width="11.42578125" style="5"/>
    <col min="2139" max="2139" width="17.42578125" style="5" customWidth="1"/>
    <col min="2140" max="2142" width="18.140625" style="5" customWidth="1"/>
    <col min="2143" max="2146" width="11.42578125" style="5"/>
    <col min="2147" max="2147" width="34" style="5" customWidth="1"/>
    <col min="2148" max="2148" width="9.5703125" style="5" customWidth="1"/>
    <col min="2149" max="2149" width="16.7109375" style="5" customWidth="1"/>
    <col min="2150" max="2150" width="55.140625" style="5" customWidth="1"/>
    <col min="2151" max="2151" width="22.5703125" style="5" customWidth="1"/>
    <col min="2152" max="2152" width="23" style="5" customWidth="1"/>
    <col min="2153" max="2153" width="22.85546875" style="5" customWidth="1"/>
    <col min="2154" max="2154" width="23.42578125" style="5" customWidth="1"/>
    <col min="2155" max="2155" width="28.7109375" style="5" customWidth="1"/>
    <col min="2156" max="2156" width="12.7109375" style="5" customWidth="1"/>
    <col min="2157" max="2157" width="11.42578125" style="5"/>
    <col min="2158" max="2158" width="25.28515625" style="5" customWidth="1"/>
    <col min="2159" max="2159" width="15.85546875" style="5" bestFit="1" customWidth="1"/>
    <col min="2160" max="2161" width="18" style="5" bestFit="1" customWidth="1"/>
    <col min="2162" max="2380" width="11.42578125" style="5"/>
    <col min="2381" max="2381" width="15.42578125" style="5" customWidth="1"/>
    <col min="2382" max="2382" width="9.5703125" style="5" customWidth="1"/>
    <col min="2383" max="2383" width="14.42578125" style="5" customWidth="1"/>
    <col min="2384" max="2384" width="49.85546875" style="5" customWidth="1"/>
    <col min="2385" max="2385" width="22.5703125" style="5" customWidth="1"/>
    <col min="2386" max="2386" width="23" style="5" customWidth="1"/>
    <col min="2387" max="2387" width="22.85546875" style="5" customWidth="1"/>
    <col min="2388" max="2388" width="23.42578125" style="5" customWidth="1"/>
    <col min="2389" max="2389" width="22.42578125" style="5" customWidth="1"/>
    <col min="2390" max="2390" width="13.85546875" style="5" customWidth="1"/>
    <col min="2391" max="2391" width="20.7109375" style="5" customWidth="1"/>
    <col min="2392" max="2392" width="18.140625" style="5" customWidth="1"/>
    <col min="2393" max="2393" width="14.85546875" style="5" bestFit="1" customWidth="1"/>
    <col min="2394" max="2394" width="11.42578125" style="5"/>
    <col min="2395" max="2395" width="17.42578125" style="5" customWidth="1"/>
    <col min="2396" max="2398" width="18.140625" style="5" customWidth="1"/>
    <col min="2399" max="2402" width="11.42578125" style="5"/>
    <col min="2403" max="2403" width="34" style="5" customWidth="1"/>
    <col min="2404" max="2404" width="9.5703125" style="5" customWidth="1"/>
    <col min="2405" max="2405" width="16.7109375" style="5" customWidth="1"/>
    <col min="2406" max="2406" width="55.140625" style="5" customWidth="1"/>
    <col min="2407" max="2407" width="22.5703125" style="5" customWidth="1"/>
    <col min="2408" max="2408" width="23" style="5" customWidth="1"/>
    <col min="2409" max="2409" width="22.85546875" style="5" customWidth="1"/>
    <col min="2410" max="2410" width="23.42578125" style="5" customWidth="1"/>
    <col min="2411" max="2411" width="28.7109375" style="5" customWidth="1"/>
    <col min="2412" max="2412" width="12.7109375" style="5" customWidth="1"/>
    <col min="2413" max="2413" width="11.42578125" style="5"/>
    <col min="2414" max="2414" width="25.28515625" style="5" customWidth="1"/>
    <col min="2415" max="2415" width="15.85546875" style="5" bestFit="1" customWidth="1"/>
    <col min="2416" max="2417" width="18" style="5" bestFit="1" customWidth="1"/>
    <col min="2418" max="2636" width="11.42578125" style="5"/>
    <col min="2637" max="2637" width="15.42578125" style="5" customWidth="1"/>
    <col min="2638" max="2638" width="9.5703125" style="5" customWidth="1"/>
    <col min="2639" max="2639" width="14.42578125" style="5" customWidth="1"/>
    <col min="2640" max="2640" width="49.85546875" style="5" customWidth="1"/>
    <col min="2641" max="2641" width="22.5703125" style="5" customWidth="1"/>
    <col min="2642" max="2642" width="23" style="5" customWidth="1"/>
    <col min="2643" max="2643" width="22.85546875" style="5" customWidth="1"/>
    <col min="2644" max="2644" width="23.42578125" style="5" customWidth="1"/>
    <col min="2645" max="2645" width="22.42578125" style="5" customWidth="1"/>
    <col min="2646" max="2646" width="13.85546875" style="5" customWidth="1"/>
    <col min="2647" max="2647" width="20.7109375" style="5" customWidth="1"/>
    <col min="2648" max="2648" width="18.140625" style="5" customWidth="1"/>
    <col min="2649" max="2649" width="14.85546875" style="5" bestFit="1" customWidth="1"/>
    <col min="2650" max="2650" width="11.42578125" style="5"/>
    <col min="2651" max="2651" width="17.42578125" style="5" customWidth="1"/>
    <col min="2652" max="2654" width="18.140625" style="5" customWidth="1"/>
    <col min="2655" max="2658" width="11.42578125" style="5"/>
    <col min="2659" max="2659" width="34" style="5" customWidth="1"/>
    <col min="2660" max="2660" width="9.5703125" style="5" customWidth="1"/>
    <col min="2661" max="2661" width="16.7109375" style="5" customWidth="1"/>
    <col min="2662" max="2662" width="55.140625" style="5" customWidth="1"/>
    <col min="2663" max="2663" width="22.5703125" style="5" customWidth="1"/>
    <col min="2664" max="2664" width="23" style="5" customWidth="1"/>
    <col min="2665" max="2665" width="22.85546875" style="5" customWidth="1"/>
    <col min="2666" max="2666" width="23.42578125" style="5" customWidth="1"/>
    <col min="2667" max="2667" width="28.7109375" style="5" customWidth="1"/>
    <col min="2668" max="2668" width="12.7109375" style="5" customWidth="1"/>
    <col min="2669" max="2669" width="11.42578125" style="5"/>
    <col min="2670" max="2670" width="25.28515625" style="5" customWidth="1"/>
    <col min="2671" max="2671" width="15.85546875" style="5" bestFit="1" customWidth="1"/>
    <col min="2672" max="2673" width="18" style="5" bestFit="1" customWidth="1"/>
    <col min="2674" max="2892" width="11.42578125" style="5"/>
    <col min="2893" max="2893" width="15.42578125" style="5" customWidth="1"/>
    <col min="2894" max="2894" width="9.5703125" style="5" customWidth="1"/>
    <col min="2895" max="2895" width="14.42578125" style="5" customWidth="1"/>
    <col min="2896" max="2896" width="49.85546875" style="5" customWidth="1"/>
    <col min="2897" max="2897" width="22.5703125" style="5" customWidth="1"/>
    <col min="2898" max="2898" width="23" style="5" customWidth="1"/>
    <col min="2899" max="2899" width="22.85546875" style="5" customWidth="1"/>
    <col min="2900" max="2900" width="23.42578125" style="5" customWidth="1"/>
    <col min="2901" max="2901" width="22.42578125" style="5" customWidth="1"/>
    <col min="2902" max="2902" width="13.85546875" style="5" customWidth="1"/>
    <col min="2903" max="2903" width="20.7109375" style="5" customWidth="1"/>
    <col min="2904" max="2904" width="18.140625" style="5" customWidth="1"/>
    <col min="2905" max="2905" width="14.85546875" style="5" bestFit="1" customWidth="1"/>
    <col min="2906" max="2906" width="11.42578125" style="5"/>
    <col min="2907" max="2907" width="17.42578125" style="5" customWidth="1"/>
    <col min="2908" max="2910" width="18.140625" style="5" customWidth="1"/>
    <col min="2911" max="2914" width="11.42578125" style="5"/>
    <col min="2915" max="2915" width="34" style="5" customWidth="1"/>
    <col min="2916" max="2916" width="9.5703125" style="5" customWidth="1"/>
    <col min="2917" max="2917" width="16.7109375" style="5" customWidth="1"/>
    <col min="2918" max="2918" width="55.140625" style="5" customWidth="1"/>
    <col min="2919" max="2919" width="22.5703125" style="5" customWidth="1"/>
    <col min="2920" max="2920" width="23" style="5" customWidth="1"/>
    <col min="2921" max="2921" width="22.85546875" style="5" customWidth="1"/>
    <col min="2922" max="2922" width="23.42578125" style="5" customWidth="1"/>
    <col min="2923" max="2923" width="28.7109375" style="5" customWidth="1"/>
    <col min="2924" max="2924" width="12.7109375" style="5" customWidth="1"/>
    <col min="2925" max="2925" width="11.42578125" style="5"/>
    <col min="2926" max="2926" width="25.28515625" style="5" customWidth="1"/>
    <col min="2927" max="2927" width="15.85546875" style="5" bestFit="1" customWidth="1"/>
    <col min="2928" max="2929" width="18" style="5" bestFit="1" customWidth="1"/>
    <col min="2930" max="3148" width="11.42578125" style="5"/>
    <col min="3149" max="3149" width="15.42578125" style="5" customWidth="1"/>
    <col min="3150" max="3150" width="9.5703125" style="5" customWidth="1"/>
    <col min="3151" max="3151" width="14.42578125" style="5" customWidth="1"/>
    <col min="3152" max="3152" width="49.85546875" style="5" customWidth="1"/>
    <col min="3153" max="3153" width="22.5703125" style="5" customWidth="1"/>
    <col min="3154" max="3154" width="23" style="5" customWidth="1"/>
    <col min="3155" max="3155" width="22.85546875" style="5" customWidth="1"/>
    <col min="3156" max="3156" width="23.42578125" style="5" customWidth="1"/>
    <col min="3157" max="3157" width="22.42578125" style="5" customWidth="1"/>
    <col min="3158" max="3158" width="13.85546875" style="5" customWidth="1"/>
    <col min="3159" max="3159" width="20.7109375" style="5" customWidth="1"/>
    <col min="3160" max="3160" width="18.140625" style="5" customWidth="1"/>
    <col min="3161" max="3161" width="14.85546875" style="5" bestFit="1" customWidth="1"/>
    <col min="3162" max="3162" width="11.42578125" style="5"/>
    <col min="3163" max="3163" width="17.42578125" style="5" customWidth="1"/>
    <col min="3164" max="3166" width="18.140625" style="5" customWidth="1"/>
    <col min="3167" max="3170" width="11.42578125" style="5"/>
    <col min="3171" max="3171" width="34" style="5" customWidth="1"/>
    <col min="3172" max="3172" width="9.5703125" style="5" customWidth="1"/>
    <col min="3173" max="3173" width="16.7109375" style="5" customWidth="1"/>
    <col min="3174" max="3174" width="55.140625" style="5" customWidth="1"/>
    <col min="3175" max="3175" width="22.5703125" style="5" customWidth="1"/>
    <col min="3176" max="3176" width="23" style="5" customWidth="1"/>
    <col min="3177" max="3177" width="22.85546875" style="5" customWidth="1"/>
    <col min="3178" max="3178" width="23.42578125" style="5" customWidth="1"/>
    <col min="3179" max="3179" width="28.7109375" style="5" customWidth="1"/>
    <col min="3180" max="3180" width="12.7109375" style="5" customWidth="1"/>
    <col min="3181" max="3181" width="11.42578125" style="5"/>
    <col min="3182" max="3182" width="25.28515625" style="5" customWidth="1"/>
    <col min="3183" max="3183" width="15.85546875" style="5" bestFit="1" customWidth="1"/>
    <col min="3184" max="3185" width="18" style="5" bestFit="1" customWidth="1"/>
    <col min="3186" max="3404" width="11.42578125" style="5"/>
    <col min="3405" max="3405" width="15.42578125" style="5" customWidth="1"/>
    <col min="3406" max="3406" width="9.5703125" style="5" customWidth="1"/>
    <col min="3407" max="3407" width="14.42578125" style="5" customWidth="1"/>
    <col min="3408" max="3408" width="49.85546875" style="5" customWidth="1"/>
    <col min="3409" max="3409" width="22.5703125" style="5" customWidth="1"/>
    <col min="3410" max="3410" width="23" style="5" customWidth="1"/>
    <col min="3411" max="3411" width="22.85546875" style="5" customWidth="1"/>
    <col min="3412" max="3412" width="23.42578125" style="5" customWidth="1"/>
    <col min="3413" max="3413" width="22.42578125" style="5" customWidth="1"/>
    <col min="3414" max="3414" width="13.85546875" style="5" customWidth="1"/>
    <col min="3415" max="3415" width="20.7109375" style="5" customWidth="1"/>
    <col min="3416" max="3416" width="18.140625" style="5" customWidth="1"/>
    <col min="3417" max="3417" width="14.85546875" style="5" bestFit="1" customWidth="1"/>
    <col min="3418" max="3418" width="11.42578125" style="5"/>
    <col min="3419" max="3419" width="17.42578125" style="5" customWidth="1"/>
    <col min="3420" max="3422" width="18.140625" style="5" customWidth="1"/>
    <col min="3423" max="3426" width="11.42578125" style="5"/>
    <col min="3427" max="3427" width="34" style="5" customWidth="1"/>
    <col min="3428" max="3428" width="9.5703125" style="5" customWidth="1"/>
    <col min="3429" max="3429" width="16.7109375" style="5" customWidth="1"/>
    <col min="3430" max="3430" width="55.140625" style="5" customWidth="1"/>
    <col min="3431" max="3431" width="22.5703125" style="5" customWidth="1"/>
    <col min="3432" max="3432" width="23" style="5" customWidth="1"/>
    <col min="3433" max="3433" width="22.85546875" style="5" customWidth="1"/>
    <col min="3434" max="3434" width="23.42578125" style="5" customWidth="1"/>
    <col min="3435" max="3435" width="28.7109375" style="5" customWidth="1"/>
    <col min="3436" max="3436" width="12.7109375" style="5" customWidth="1"/>
    <col min="3437" max="3437" width="11.42578125" style="5"/>
    <col min="3438" max="3438" width="25.28515625" style="5" customWidth="1"/>
    <col min="3439" max="3439" width="15.85546875" style="5" bestFit="1" customWidth="1"/>
    <col min="3440" max="3441" width="18" style="5" bestFit="1" customWidth="1"/>
    <col min="3442" max="3660" width="11.42578125" style="5"/>
    <col min="3661" max="3661" width="15.42578125" style="5" customWidth="1"/>
    <col min="3662" max="3662" width="9.5703125" style="5" customWidth="1"/>
    <col min="3663" max="3663" width="14.42578125" style="5" customWidth="1"/>
    <col min="3664" max="3664" width="49.85546875" style="5" customWidth="1"/>
    <col min="3665" max="3665" width="22.5703125" style="5" customWidth="1"/>
    <col min="3666" max="3666" width="23" style="5" customWidth="1"/>
    <col min="3667" max="3667" width="22.85546875" style="5" customWidth="1"/>
    <col min="3668" max="3668" width="23.42578125" style="5" customWidth="1"/>
    <col min="3669" max="3669" width="22.42578125" style="5" customWidth="1"/>
    <col min="3670" max="3670" width="13.85546875" style="5" customWidth="1"/>
    <col min="3671" max="3671" width="20.7109375" style="5" customWidth="1"/>
    <col min="3672" max="3672" width="18.140625" style="5" customWidth="1"/>
    <col min="3673" max="3673" width="14.85546875" style="5" bestFit="1" customWidth="1"/>
    <col min="3674" max="3674" width="11.42578125" style="5"/>
    <col min="3675" max="3675" width="17.42578125" style="5" customWidth="1"/>
    <col min="3676" max="3678" width="18.140625" style="5" customWidth="1"/>
    <col min="3679" max="3682" width="11.42578125" style="5"/>
    <col min="3683" max="3683" width="34" style="5" customWidth="1"/>
    <col min="3684" max="3684" width="9.5703125" style="5" customWidth="1"/>
    <col min="3685" max="3685" width="16.7109375" style="5" customWidth="1"/>
    <col min="3686" max="3686" width="55.140625" style="5" customWidth="1"/>
    <col min="3687" max="3687" width="22.5703125" style="5" customWidth="1"/>
    <col min="3688" max="3688" width="23" style="5" customWidth="1"/>
    <col min="3689" max="3689" width="22.85546875" style="5" customWidth="1"/>
    <col min="3690" max="3690" width="23.42578125" style="5" customWidth="1"/>
    <col min="3691" max="3691" width="28.7109375" style="5" customWidth="1"/>
    <col min="3692" max="3692" width="12.7109375" style="5" customWidth="1"/>
    <col min="3693" max="3693" width="11.42578125" style="5"/>
    <col min="3694" max="3694" width="25.28515625" style="5" customWidth="1"/>
    <col min="3695" max="3695" width="15.85546875" style="5" bestFit="1" customWidth="1"/>
    <col min="3696" max="3697" width="18" style="5" bestFit="1" customWidth="1"/>
    <col min="3698" max="3916" width="11.42578125" style="5"/>
    <col min="3917" max="3917" width="15.42578125" style="5" customWidth="1"/>
    <col min="3918" max="3918" width="9.5703125" style="5" customWidth="1"/>
    <col min="3919" max="3919" width="14.42578125" style="5" customWidth="1"/>
    <col min="3920" max="3920" width="49.85546875" style="5" customWidth="1"/>
    <col min="3921" max="3921" width="22.5703125" style="5" customWidth="1"/>
    <col min="3922" max="3922" width="23" style="5" customWidth="1"/>
    <col min="3923" max="3923" width="22.85546875" style="5" customWidth="1"/>
    <col min="3924" max="3924" width="23.42578125" style="5" customWidth="1"/>
    <col min="3925" max="3925" width="22.42578125" style="5" customWidth="1"/>
    <col min="3926" max="3926" width="13.85546875" style="5" customWidth="1"/>
    <col min="3927" max="3927" width="20.7109375" style="5" customWidth="1"/>
    <col min="3928" max="3928" width="18.140625" style="5" customWidth="1"/>
    <col min="3929" max="3929" width="14.85546875" style="5" bestFit="1" customWidth="1"/>
    <col min="3930" max="3930" width="11.42578125" style="5"/>
    <col min="3931" max="3931" width="17.42578125" style="5" customWidth="1"/>
    <col min="3932" max="3934" width="18.140625" style="5" customWidth="1"/>
    <col min="3935" max="3938" width="11.42578125" style="5"/>
    <col min="3939" max="3939" width="34" style="5" customWidth="1"/>
    <col min="3940" max="3940" width="9.5703125" style="5" customWidth="1"/>
    <col min="3941" max="3941" width="16.7109375" style="5" customWidth="1"/>
    <col min="3942" max="3942" width="55.140625" style="5" customWidth="1"/>
    <col min="3943" max="3943" width="22.5703125" style="5" customWidth="1"/>
    <col min="3944" max="3944" width="23" style="5" customWidth="1"/>
    <col min="3945" max="3945" width="22.85546875" style="5" customWidth="1"/>
    <col min="3946" max="3946" width="23.42578125" style="5" customWidth="1"/>
    <col min="3947" max="3947" width="28.7109375" style="5" customWidth="1"/>
    <col min="3948" max="3948" width="12.7109375" style="5" customWidth="1"/>
    <col min="3949" max="3949" width="11.42578125" style="5"/>
    <col min="3950" max="3950" width="25.28515625" style="5" customWidth="1"/>
    <col min="3951" max="3951" width="15.85546875" style="5" bestFit="1" customWidth="1"/>
    <col min="3952" max="3953" width="18" style="5" bestFit="1" customWidth="1"/>
    <col min="3954" max="4172" width="11.42578125" style="5"/>
    <col min="4173" max="4173" width="15.42578125" style="5" customWidth="1"/>
    <col min="4174" max="4174" width="9.5703125" style="5" customWidth="1"/>
    <col min="4175" max="4175" width="14.42578125" style="5" customWidth="1"/>
    <col min="4176" max="4176" width="49.85546875" style="5" customWidth="1"/>
    <col min="4177" max="4177" width="22.5703125" style="5" customWidth="1"/>
    <col min="4178" max="4178" width="23" style="5" customWidth="1"/>
    <col min="4179" max="4179" width="22.85546875" style="5" customWidth="1"/>
    <col min="4180" max="4180" width="23.42578125" style="5" customWidth="1"/>
    <col min="4181" max="4181" width="22.42578125" style="5" customWidth="1"/>
    <col min="4182" max="4182" width="13.85546875" style="5" customWidth="1"/>
    <col min="4183" max="4183" width="20.7109375" style="5" customWidth="1"/>
    <col min="4184" max="4184" width="18.140625" style="5" customWidth="1"/>
    <col min="4185" max="4185" width="14.85546875" style="5" bestFit="1" customWidth="1"/>
    <col min="4186" max="4186" width="11.42578125" style="5"/>
    <col min="4187" max="4187" width="17.42578125" style="5" customWidth="1"/>
    <col min="4188" max="4190" width="18.140625" style="5" customWidth="1"/>
    <col min="4191" max="4194" width="11.42578125" style="5"/>
    <col min="4195" max="4195" width="34" style="5" customWidth="1"/>
    <col min="4196" max="4196" width="9.5703125" style="5" customWidth="1"/>
    <col min="4197" max="4197" width="16.7109375" style="5" customWidth="1"/>
    <col min="4198" max="4198" width="55.140625" style="5" customWidth="1"/>
    <col min="4199" max="4199" width="22.5703125" style="5" customWidth="1"/>
    <col min="4200" max="4200" width="23" style="5" customWidth="1"/>
    <col min="4201" max="4201" width="22.85546875" style="5" customWidth="1"/>
    <col min="4202" max="4202" width="23.42578125" style="5" customWidth="1"/>
    <col min="4203" max="4203" width="28.7109375" style="5" customWidth="1"/>
    <col min="4204" max="4204" width="12.7109375" style="5" customWidth="1"/>
    <col min="4205" max="4205" width="11.42578125" style="5"/>
    <col min="4206" max="4206" width="25.28515625" style="5" customWidth="1"/>
    <col min="4207" max="4207" width="15.85546875" style="5" bestFit="1" customWidth="1"/>
    <col min="4208" max="4209" width="18" style="5" bestFit="1" customWidth="1"/>
    <col min="4210" max="4428" width="11.42578125" style="5"/>
    <col min="4429" max="4429" width="15.42578125" style="5" customWidth="1"/>
    <col min="4430" max="4430" width="9.5703125" style="5" customWidth="1"/>
    <col min="4431" max="4431" width="14.42578125" style="5" customWidth="1"/>
    <col min="4432" max="4432" width="49.85546875" style="5" customWidth="1"/>
    <col min="4433" max="4433" width="22.5703125" style="5" customWidth="1"/>
    <col min="4434" max="4434" width="23" style="5" customWidth="1"/>
    <col min="4435" max="4435" width="22.85546875" style="5" customWidth="1"/>
    <col min="4436" max="4436" width="23.42578125" style="5" customWidth="1"/>
    <col min="4437" max="4437" width="22.42578125" style="5" customWidth="1"/>
    <col min="4438" max="4438" width="13.85546875" style="5" customWidth="1"/>
    <col min="4439" max="4439" width="20.7109375" style="5" customWidth="1"/>
    <col min="4440" max="4440" width="18.140625" style="5" customWidth="1"/>
    <col min="4441" max="4441" width="14.85546875" style="5" bestFit="1" customWidth="1"/>
    <col min="4442" max="4442" width="11.42578125" style="5"/>
    <col min="4443" max="4443" width="17.42578125" style="5" customWidth="1"/>
    <col min="4444" max="4446" width="18.140625" style="5" customWidth="1"/>
    <col min="4447" max="4450" width="11.42578125" style="5"/>
    <col min="4451" max="4451" width="34" style="5" customWidth="1"/>
    <col min="4452" max="4452" width="9.5703125" style="5" customWidth="1"/>
    <col min="4453" max="4453" width="16.7109375" style="5" customWidth="1"/>
    <col min="4454" max="4454" width="55.140625" style="5" customWidth="1"/>
    <col min="4455" max="4455" width="22.5703125" style="5" customWidth="1"/>
    <col min="4456" max="4456" width="23" style="5" customWidth="1"/>
    <col min="4457" max="4457" width="22.85546875" style="5" customWidth="1"/>
    <col min="4458" max="4458" width="23.42578125" style="5" customWidth="1"/>
    <col min="4459" max="4459" width="28.7109375" style="5" customWidth="1"/>
    <col min="4460" max="4460" width="12.7109375" style="5" customWidth="1"/>
    <col min="4461" max="4461" width="11.42578125" style="5"/>
    <col min="4462" max="4462" width="25.28515625" style="5" customWidth="1"/>
    <col min="4463" max="4463" width="15.85546875" style="5" bestFit="1" customWidth="1"/>
    <col min="4464" max="4465" width="18" style="5" bestFit="1" customWidth="1"/>
    <col min="4466" max="4684" width="11.42578125" style="5"/>
    <col min="4685" max="4685" width="15.42578125" style="5" customWidth="1"/>
    <col min="4686" max="4686" width="9.5703125" style="5" customWidth="1"/>
    <col min="4687" max="4687" width="14.42578125" style="5" customWidth="1"/>
    <col min="4688" max="4688" width="49.85546875" style="5" customWidth="1"/>
    <col min="4689" max="4689" width="22.5703125" style="5" customWidth="1"/>
    <col min="4690" max="4690" width="23" style="5" customWidth="1"/>
    <col min="4691" max="4691" width="22.85546875" style="5" customWidth="1"/>
    <col min="4692" max="4692" width="23.42578125" style="5" customWidth="1"/>
    <col min="4693" max="4693" width="22.42578125" style="5" customWidth="1"/>
    <col min="4694" max="4694" width="13.85546875" style="5" customWidth="1"/>
    <col min="4695" max="4695" width="20.7109375" style="5" customWidth="1"/>
    <col min="4696" max="4696" width="18.140625" style="5" customWidth="1"/>
    <col min="4697" max="4697" width="14.85546875" style="5" bestFit="1" customWidth="1"/>
    <col min="4698" max="4698" width="11.42578125" style="5"/>
    <col min="4699" max="4699" width="17.42578125" style="5" customWidth="1"/>
    <col min="4700" max="4702" width="18.140625" style="5" customWidth="1"/>
    <col min="4703" max="4706" width="11.42578125" style="5"/>
    <col min="4707" max="4707" width="34" style="5" customWidth="1"/>
    <col min="4708" max="4708" width="9.5703125" style="5" customWidth="1"/>
    <col min="4709" max="4709" width="16.7109375" style="5" customWidth="1"/>
    <col min="4710" max="4710" width="55.140625" style="5" customWidth="1"/>
    <col min="4711" max="4711" width="22.5703125" style="5" customWidth="1"/>
    <col min="4712" max="4712" width="23" style="5" customWidth="1"/>
    <col min="4713" max="4713" width="22.85546875" style="5" customWidth="1"/>
    <col min="4714" max="4714" width="23.42578125" style="5" customWidth="1"/>
    <col min="4715" max="4715" width="28.7109375" style="5" customWidth="1"/>
    <col min="4716" max="4716" width="12.7109375" style="5" customWidth="1"/>
    <col min="4717" max="4717" width="11.42578125" style="5"/>
    <col min="4718" max="4718" width="25.28515625" style="5" customWidth="1"/>
    <col min="4719" max="4719" width="15.85546875" style="5" bestFit="1" customWidth="1"/>
    <col min="4720" max="4721" width="18" style="5" bestFit="1" customWidth="1"/>
    <col min="4722" max="4940" width="11.42578125" style="5"/>
    <col min="4941" max="4941" width="15.42578125" style="5" customWidth="1"/>
    <col min="4942" max="4942" width="9.5703125" style="5" customWidth="1"/>
    <col min="4943" max="4943" width="14.42578125" style="5" customWidth="1"/>
    <col min="4944" max="4944" width="49.85546875" style="5" customWidth="1"/>
    <col min="4945" max="4945" width="22.5703125" style="5" customWidth="1"/>
    <col min="4946" max="4946" width="23" style="5" customWidth="1"/>
    <col min="4947" max="4947" width="22.85546875" style="5" customWidth="1"/>
    <col min="4948" max="4948" width="23.42578125" style="5" customWidth="1"/>
    <col min="4949" max="4949" width="22.42578125" style="5" customWidth="1"/>
    <col min="4950" max="4950" width="13.85546875" style="5" customWidth="1"/>
    <col min="4951" max="4951" width="20.7109375" style="5" customWidth="1"/>
    <col min="4952" max="4952" width="18.140625" style="5" customWidth="1"/>
    <col min="4953" max="4953" width="14.85546875" style="5" bestFit="1" customWidth="1"/>
    <col min="4954" max="4954" width="11.42578125" style="5"/>
    <col min="4955" max="4955" width="17.42578125" style="5" customWidth="1"/>
    <col min="4956" max="4958" width="18.140625" style="5" customWidth="1"/>
    <col min="4959" max="4962" width="11.42578125" style="5"/>
    <col min="4963" max="4963" width="34" style="5" customWidth="1"/>
    <col min="4964" max="4964" width="9.5703125" style="5" customWidth="1"/>
    <col min="4965" max="4965" width="16.7109375" style="5" customWidth="1"/>
    <col min="4966" max="4966" width="55.140625" style="5" customWidth="1"/>
    <col min="4967" max="4967" width="22.5703125" style="5" customWidth="1"/>
    <col min="4968" max="4968" width="23" style="5" customWidth="1"/>
    <col min="4969" max="4969" width="22.85546875" style="5" customWidth="1"/>
    <col min="4970" max="4970" width="23.42578125" style="5" customWidth="1"/>
    <col min="4971" max="4971" width="28.7109375" style="5" customWidth="1"/>
    <col min="4972" max="4972" width="12.7109375" style="5" customWidth="1"/>
    <col min="4973" max="4973" width="11.42578125" style="5"/>
    <col min="4974" max="4974" width="25.28515625" style="5" customWidth="1"/>
    <col min="4975" max="4975" width="15.85546875" style="5" bestFit="1" customWidth="1"/>
    <col min="4976" max="4977" width="18" style="5" bestFit="1" customWidth="1"/>
    <col min="4978" max="5196" width="11.42578125" style="5"/>
    <col min="5197" max="5197" width="15.42578125" style="5" customWidth="1"/>
    <col min="5198" max="5198" width="9.5703125" style="5" customWidth="1"/>
    <col min="5199" max="5199" width="14.42578125" style="5" customWidth="1"/>
    <col min="5200" max="5200" width="49.85546875" style="5" customWidth="1"/>
    <col min="5201" max="5201" width="22.5703125" style="5" customWidth="1"/>
    <col min="5202" max="5202" width="23" style="5" customWidth="1"/>
    <col min="5203" max="5203" width="22.85546875" style="5" customWidth="1"/>
    <col min="5204" max="5204" width="23.42578125" style="5" customWidth="1"/>
    <col min="5205" max="5205" width="22.42578125" style="5" customWidth="1"/>
    <col min="5206" max="5206" width="13.85546875" style="5" customWidth="1"/>
    <col min="5207" max="5207" width="20.7109375" style="5" customWidth="1"/>
    <col min="5208" max="5208" width="18.140625" style="5" customWidth="1"/>
    <col min="5209" max="5209" width="14.85546875" style="5" bestFit="1" customWidth="1"/>
    <col min="5210" max="5210" width="11.42578125" style="5"/>
    <col min="5211" max="5211" width="17.42578125" style="5" customWidth="1"/>
    <col min="5212" max="5214" width="18.140625" style="5" customWidth="1"/>
    <col min="5215" max="5218" width="11.42578125" style="5"/>
    <col min="5219" max="5219" width="34" style="5" customWidth="1"/>
    <col min="5220" max="5220" width="9.5703125" style="5" customWidth="1"/>
    <col min="5221" max="5221" width="16.7109375" style="5" customWidth="1"/>
    <col min="5222" max="5222" width="55.140625" style="5" customWidth="1"/>
    <col min="5223" max="5223" width="22.5703125" style="5" customWidth="1"/>
    <col min="5224" max="5224" width="23" style="5" customWidth="1"/>
    <col min="5225" max="5225" width="22.85546875" style="5" customWidth="1"/>
    <col min="5226" max="5226" width="23.42578125" style="5" customWidth="1"/>
    <col min="5227" max="5227" width="28.7109375" style="5" customWidth="1"/>
    <col min="5228" max="5228" width="12.7109375" style="5" customWidth="1"/>
    <col min="5229" max="5229" width="11.42578125" style="5"/>
    <col min="5230" max="5230" width="25.28515625" style="5" customWidth="1"/>
    <col min="5231" max="5231" width="15.85546875" style="5" bestFit="1" customWidth="1"/>
    <col min="5232" max="5233" width="18" style="5" bestFit="1" customWidth="1"/>
    <col min="5234" max="5452" width="11.42578125" style="5"/>
    <col min="5453" max="5453" width="15.42578125" style="5" customWidth="1"/>
    <col min="5454" max="5454" width="9.5703125" style="5" customWidth="1"/>
    <col min="5455" max="5455" width="14.42578125" style="5" customWidth="1"/>
    <col min="5456" max="5456" width="49.85546875" style="5" customWidth="1"/>
    <col min="5457" max="5457" width="22.5703125" style="5" customWidth="1"/>
    <col min="5458" max="5458" width="23" style="5" customWidth="1"/>
    <col min="5459" max="5459" width="22.85546875" style="5" customWidth="1"/>
    <col min="5460" max="5460" width="23.42578125" style="5" customWidth="1"/>
    <col min="5461" max="5461" width="22.42578125" style="5" customWidth="1"/>
    <col min="5462" max="5462" width="13.85546875" style="5" customWidth="1"/>
    <col min="5463" max="5463" width="20.7109375" style="5" customWidth="1"/>
    <col min="5464" max="5464" width="18.140625" style="5" customWidth="1"/>
    <col min="5465" max="5465" width="14.85546875" style="5" bestFit="1" customWidth="1"/>
    <col min="5466" max="5466" width="11.42578125" style="5"/>
    <col min="5467" max="5467" width="17.42578125" style="5" customWidth="1"/>
    <col min="5468" max="5470" width="18.140625" style="5" customWidth="1"/>
    <col min="5471" max="5474" width="11.42578125" style="5"/>
    <col min="5475" max="5475" width="34" style="5" customWidth="1"/>
    <col min="5476" max="5476" width="9.5703125" style="5" customWidth="1"/>
    <col min="5477" max="5477" width="16.7109375" style="5" customWidth="1"/>
    <col min="5478" max="5478" width="55.140625" style="5" customWidth="1"/>
    <col min="5479" max="5479" width="22.5703125" style="5" customWidth="1"/>
    <col min="5480" max="5480" width="23" style="5" customWidth="1"/>
    <col min="5481" max="5481" width="22.85546875" style="5" customWidth="1"/>
    <col min="5482" max="5482" width="23.42578125" style="5" customWidth="1"/>
    <col min="5483" max="5483" width="28.7109375" style="5" customWidth="1"/>
    <col min="5484" max="5484" width="12.7109375" style="5" customWidth="1"/>
    <col min="5485" max="5485" width="11.42578125" style="5"/>
    <col min="5486" max="5486" width="25.28515625" style="5" customWidth="1"/>
    <col min="5487" max="5487" width="15.85546875" style="5" bestFit="1" customWidth="1"/>
    <col min="5488" max="5489" width="18" style="5" bestFit="1" customWidth="1"/>
    <col min="5490" max="5708" width="11.42578125" style="5"/>
    <col min="5709" max="5709" width="15.42578125" style="5" customWidth="1"/>
    <col min="5710" max="5710" width="9.5703125" style="5" customWidth="1"/>
    <col min="5711" max="5711" width="14.42578125" style="5" customWidth="1"/>
    <col min="5712" max="5712" width="49.85546875" style="5" customWidth="1"/>
    <col min="5713" max="5713" width="22.5703125" style="5" customWidth="1"/>
    <col min="5714" max="5714" width="23" style="5" customWidth="1"/>
    <col min="5715" max="5715" width="22.85546875" style="5" customWidth="1"/>
    <col min="5716" max="5716" width="23.42578125" style="5" customWidth="1"/>
    <col min="5717" max="5717" width="22.42578125" style="5" customWidth="1"/>
    <col min="5718" max="5718" width="13.85546875" style="5" customWidth="1"/>
    <col min="5719" max="5719" width="20.7109375" style="5" customWidth="1"/>
    <col min="5720" max="5720" width="18.140625" style="5" customWidth="1"/>
    <col min="5721" max="5721" width="14.85546875" style="5" bestFit="1" customWidth="1"/>
    <col min="5722" max="5722" width="11.42578125" style="5"/>
    <col min="5723" max="5723" width="17.42578125" style="5" customWidth="1"/>
    <col min="5724" max="5726" width="18.140625" style="5" customWidth="1"/>
    <col min="5727" max="5730" width="11.42578125" style="5"/>
    <col min="5731" max="5731" width="34" style="5" customWidth="1"/>
    <col min="5732" max="5732" width="9.5703125" style="5" customWidth="1"/>
    <col min="5733" max="5733" width="16.7109375" style="5" customWidth="1"/>
    <col min="5734" max="5734" width="55.140625" style="5" customWidth="1"/>
    <col min="5735" max="5735" width="22.5703125" style="5" customWidth="1"/>
    <col min="5736" max="5736" width="23" style="5" customWidth="1"/>
    <col min="5737" max="5737" width="22.85546875" style="5" customWidth="1"/>
    <col min="5738" max="5738" width="23.42578125" style="5" customWidth="1"/>
    <col min="5739" max="5739" width="28.7109375" style="5" customWidth="1"/>
    <col min="5740" max="5740" width="12.7109375" style="5" customWidth="1"/>
    <col min="5741" max="5741" width="11.42578125" style="5"/>
    <col min="5742" max="5742" width="25.28515625" style="5" customWidth="1"/>
    <col min="5743" max="5743" width="15.85546875" style="5" bestFit="1" customWidth="1"/>
    <col min="5744" max="5745" width="18" style="5" bestFit="1" customWidth="1"/>
    <col min="5746" max="5964" width="11.42578125" style="5"/>
    <col min="5965" max="5965" width="15.42578125" style="5" customWidth="1"/>
    <col min="5966" max="5966" width="9.5703125" style="5" customWidth="1"/>
    <col min="5967" max="5967" width="14.42578125" style="5" customWidth="1"/>
    <col min="5968" max="5968" width="49.85546875" style="5" customWidth="1"/>
    <col min="5969" max="5969" width="22.5703125" style="5" customWidth="1"/>
    <col min="5970" max="5970" width="23" style="5" customWidth="1"/>
    <col min="5971" max="5971" width="22.85546875" style="5" customWidth="1"/>
    <col min="5972" max="5972" width="23.42578125" style="5" customWidth="1"/>
    <col min="5973" max="5973" width="22.42578125" style="5" customWidth="1"/>
    <col min="5974" max="5974" width="13.85546875" style="5" customWidth="1"/>
    <col min="5975" max="5975" width="20.7109375" style="5" customWidth="1"/>
    <col min="5976" max="5976" width="18.140625" style="5" customWidth="1"/>
    <col min="5977" max="5977" width="14.85546875" style="5" bestFit="1" customWidth="1"/>
    <col min="5978" max="5978" width="11.42578125" style="5"/>
    <col min="5979" max="5979" width="17.42578125" style="5" customWidth="1"/>
    <col min="5980" max="5982" width="18.140625" style="5" customWidth="1"/>
    <col min="5983" max="5986" width="11.42578125" style="5"/>
    <col min="5987" max="5987" width="34" style="5" customWidth="1"/>
    <col min="5988" max="5988" width="9.5703125" style="5" customWidth="1"/>
    <col min="5989" max="5989" width="16.7109375" style="5" customWidth="1"/>
    <col min="5990" max="5990" width="55.140625" style="5" customWidth="1"/>
    <col min="5991" max="5991" width="22.5703125" style="5" customWidth="1"/>
    <col min="5992" max="5992" width="23" style="5" customWidth="1"/>
    <col min="5993" max="5993" width="22.85546875" style="5" customWidth="1"/>
    <col min="5994" max="5994" width="23.42578125" style="5" customWidth="1"/>
    <col min="5995" max="5995" width="28.7109375" style="5" customWidth="1"/>
    <col min="5996" max="5996" width="12.7109375" style="5" customWidth="1"/>
    <col min="5997" max="5997" width="11.42578125" style="5"/>
    <col min="5998" max="5998" width="25.28515625" style="5" customWidth="1"/>
    <col min="5999" max="5999" width="15.85546875" style="5" bestFit="1" customWidth="1"/>
    <col min="6000" max="6001" width="18" style="5" bestFit="1" customWidth="1"/>
    <col min="6002" max="6220" width="11.42578125" style="5"/>
    <col min="6221" max="6221" width="15.42578125" style="5" customWidth="1"/>
    <col min="6222" max="6222" width="9.5703125" style="5" customWidth="1"/>
    <col min="6223" max="6223" width="14.42578125" style="5" customWidth="1"/>
    <col min="6224" max="6224" width="49.85546875" style="5" customWidth="1"/>
    <col min="6225" max="6225" width="22.5703125" style="5" customWidth="1"/>
    <col min="6226" max="6226" width="23" style="5" customWidth="1"/>
    <col min="6227" max="6227" width="22.85546875" style="5" customWidth="1"/>
    <col min="6228" max="6228" width="23.42578125" style="5" customWidth="1"/>
    <col min="6229" max="6229" width="22.42578125" style="5" customWidth="1"/>
    <col min="6230" max="6230" width="13.85546875" style="5" customWidth="1"/>
    <col min="6231" max="6231" width="20.7109375" style="5" customWidth="1"/>
    <col min="6232" max="6232" width="18.140625" style="5" customWidth="1"/>
    <col min="6233" max="6233" width="14.85546875" style="5" bestFit="1" customWidth="1"/>
    <col min="6234" max="6234" width="11.42578125" style="5"/>
    <col min="6235" max="6235" width="17.42578125" style="5" customWidth="1"/>
    <col min="6236" max="6238" width="18.140625" style="5" customWidth="1"/>
    <col min="6239" max="6242" width="11.42578125" style="5"/>
    <col min="6243" max="6243" width="34" style="5" customWidth="1"/>
    <col min="6244" max="6244" width="9.5703125" style="5" customWidth="1"/>
    <col min="6245" max="6245" width="16.7109375" style="5" customWidth="1"/>
    <col min="6246" max="6246" width="55.140625" style="5" customWidth="1"/>
    <col min="6247" max="6247" width="22.5703125" style="5" customWidth="1"/>
    <col min="6248" max="6248" width="23" style="5" customWidth="1"/>
    <col min="6249" max="6249" width="22.85546875" style="5" customWidth="1"/>
    <col min="6250" max="6250" width="23.42578125" style="5" customWidth="1"/>
    <col min="6251" max="6251" width="28.7109375" style="5" customWidth="1"/>
    <col min="6252" max="6252" width="12.7109375" style="5" customWidth="1"/>
    <col min="6253" max="6253" width="11.42578125" style="5"/>
    <col min="6254" max="6254" width="25.28515625" style="5" customWidth="1"/>
    <col min="6255" max="6255" width="15.85546875" style="5" bestFit="1" customWidth="1"/>
    <col min="6256" max="6257" width="18" style="5" bestFit="1" customWidth="1"/>
    <col min="6258" max="6476" width="11.42578125" style="5"/>
    <col min="6477" max="6477" width="15.42578125" style="5" customWidth="1"/>
    <col min="6478" max="6478" width="9.5703125" style="5" customWidth="1"/>
    <col min="6479" max="6479" width="14.42578125" style="5" customWidth="1"/>
    <col min="6480" max="6480" width="49.85546875" style="5" customWidth="1"/>
    <col min="6481" max="6481" width="22.5703125" style="5" customWidth="1"/>
    <col min="6482" max="6482" width="23" style="5" customWidth="1"/>
    <col min="6483" max="6483" width="22.85546875" style="5" customWidth="1"/>
    <col min="6484" max="6484" width="23.42578125" style="5" customWidth="1"/>
    <col min="6485" max="6485" width="22.42578125" style="5" customWidth="1"/>
    <col min="6486" max="6486" width="13.85546875" style="5" customWidth="1"/>
    <col min="6487" max="6487" width="20.7109375" style="5" customWidth="1"/>
    <col min="6488" max="6488" width="18.140625" style="5" customWidth="1"/>
    <col min="6489" max="6489" width="14.85546875" style="5" bestFit="1" customWidth="1"/>
    <col min="6490" max="6490" width="11.42578125" style="5"/>
    <col min="6491" max="6491" width="17.42578125" style="5" customWidth="1"/>
    <col min="6492" max="6494" width="18.140625" style="5" customWidth="1"/>
    <col min="6495" max="6498" width="11.42578125" style="5"/>
    <col min="6499" max="6499" width="34" style="5" customWidth="1"/>
    <col min="6500" max="6500" width="9.5703125" style="5" customWidth="1"/>
    <col min="6501" max="6501" width="16.7109375" style="5" customWidth="1"/>
    <col min="6502" max="6502" width="55.140625" style="5" customWidth="1"/>
    <col min="6503" max="6503" width="22.5703125" style="5" customWidth="1"/>
    <col min="6504" max="6504" width="23" style="5" customWidth="1"/>
    <col min="6505" max="6505" width="22.85546875" style="5" customWidth="1"/>
    <col min="6506" max="6506" width="23.42578125" style="5" customWidth="1"/>
    <col min="6507" max="6507" width="28.7109375" style="5" customWidth="1"/>
    <col min="6508" max="6508" width="12.7109375" style="5" customWidth="1"/>
    <col min="6509" max="6509" width="11.42578125" style="5"/>
    <col min="6510" max="6510" width="25.28515625" style="5" customWidth="1"/>
    <col min="6511" max="6511" width="15.85546875" style="5" bestFit="1" customWidth="1"/>
    <col min="6512" max="6513" width="18" style="5" bestFit="1" customWidth="1"/>
    <col min="6514" max="6732" width="11.42578125" style="5"/>
    <col min="6733" max="6733" width="15.42578125" style="5" customWidth="1"/>
    <col min="6734" max="6734" width="9.5703125" style="5" customWidth="1"/>
    <col min="6735" max="6735" width="14.42578125" style="5" customWidth="1"/>
    <col min="6736" max="6736" width="49.85546875" style="5" customWidth="1"/>
    <col min="6737" max="6737" width="22.5703125" style="5" customWidth="1"/>
    <col min="6738" max="6738" width="23" style="5" customWidth="1"/>
    <col min="6739" max="6739" width="22.85546875" style="5" customWidth="1"/>
    <col min="6740" max="6740" width="23.42578125" style="5" customWidth="1"/>
    <col min="6741" max="6741" width="22.42578125" style="5" customWidth="1"/>
    <col min="6742" max="6742" width="13.85546875" style="5" customWidth="1"/>
    <col min="6743" max="6743" width="20.7109375" style="5" customWidth="1"/>
    <col min="6744" max="6744" width="18.140625" style="5" customWidth="1"/>
    <col min="6745" max="6745" width="14.85546875" style="5" bestFit="1" customWidth="1"/>
    <col min="6746" max="6746" width="11.42578125" style="5"/>
    <col min="6747" max="6747" width="17.42578125" style="5" customWidth="1"/>
    <col min="6748" max="6750" width="18.140625" style="5" customWidth="1"/>
    <col min="6751" max="6754" width="11.42578125" style="5"/>
    <col min="6755" max="6755" width="34" style="5" customWidth="1"/>
    <col min="6756" max="6756" width="9.5703125" style="5" customWidth="1"/>
    <col min="6757" max="6757" width="16.7109375" style="5" customWidth="1"/>
    <col min="6758" max="6758" width="55.140625" style="5" customWidth="1"/>
    <col min="6759" max="6759" width="22.5703125" style="5" customWidth="1"/>
    <col min="6760" max="6760" width="23" style="5" customWidth="1"/>
    <col min="6761" max="6761" width="22.85546875" style="5" customWidth="1"/>
    <col min="6762" max="6762" width="23.42578125" style="5" customWidth="1"/>
    <col min="6763" max="6763" width="28.7109375" style="5" customWidth="1"/>
    <col min="6764" max="6764" width="12.7109375" style="5" customWidth="1"/>
    <col min="6765" max="6765" width="11.42578125" style="5"/>
    <col min="6766" max="6766" width="25.28515625" style="5" customWidth="1"/>
    <col min="6767" max="6767" width="15.85546875" style="5" bestFit="1" customWidth="1"/>
    <col min="6768" max="6769" width="18" style="5" bestFit="1" customWidth="1"/>
    <col min="6770" max="6988" width="11.42578125" style="5"/>
    <col min="6989" max="6989" width="15.42578125" style="5" customWidth="1"/>
    <col min="6990" max="6990" width="9.5703125" style="5" customWidth="1"/>
    <col min="6991" max="6991" width="14.42578125" style="5" customWidth="1"/>
    <col min="6992" max="6992" width="49.85546875" style="5" customWidth="1"/>
    <col min="6993" max="6993" width="22.5703125" style="5" customWidth="1"/>
    <col min="6994" max="6994" width="23" style="5" customWidth="1"/>
    <col min="6995" max="6995" width="22.85546875" style="5" customWidth="1"/>
    <col min="6996" max="6996" width="23.42578125" style="5" customWidth="1"/>
    <col min="6997" max="6997" width="22.42578125" style="5" customWidth="1"/>
    <col min="6998" max="6998" width="13.85546875" style="5" customWidth="1"/>
    <col min="6999" max="6999" width="20.7109375" style="5" customWidth="1"/>
    <col min="7000" max="7000" width="18.140625" style="5" customWidth="1"/>
    <col min="7001" max="7001" width="14.85546875" style="5" bestFit="1" customWidth="1"/>
    <col min="7002" max="7002" width="11.42578125" style="5"/>
    <col min="7003" max="7003" width="17.42578125" style="5" customWidth="1"/>
    <col min="7004" max="7006" width="18.140625" style="5" customWidth="1"/>
    <col min="7007" max="7010" width="11.42578125" style="5"/>
    <col min="7011" max="7011" width="34" style="5" customWidth="1"/>
    <col min="7012" max="7012" width="9.5703125" style="5" customWidth="1"/>
    <col min="7013" max="7013" width="16.7109375" style="5" customWidth="1"/>
    <col min="7014" max="7014" width="55.140625" style="5" customWidth="1"/>
    <col min="7015" max="7015" width="22.5703125" style="5" customWidth="1"/>
    <col min="7016" max="7016" width="23" style="5" customWidth="1"/>
    <col min="7017" max="7017" width="22.85546875" style="5" customWidth="1"/>
    <col min="7018" max="7018" width="23.42578125" style="5" customWidth="1"/>
    <col min="7019" max="7019" width="28.7109375" style="5" customWidth="1"/>
    <col min="7020" max="7020" width="12.7109375" style="5" customWidth="1"/>
    <col min="7021" max="7021" width="11.42578125" style="5"/>
    <col min="7022" max="7022" width="25.28515625" style="5" customWidth="1"/>
    <col min="7023" max="7023" width="15.85546875" style="5" bestFit="1" customWidth="1"/>
    <col min="7024" max="7025" width="18" style="5" bestFit="1" customWidth="1"/>
    <col min="7026" max="7244" width="11.42578125" style="5"/>
    <col min="7245" max="7245" width="15.42578125" style="5" customWidth="1"/>
    <col min="7246" max="7246" width="9.5703125" style="5" customWidth="1"/>
    <col min="7247" max="7247" width="14.42578125" style="5" customWidth="1"/>
    <col min="7248" max="7248" width="49.85546875" style="5" customWidth="1"/>
    <col min="7249" max="7249" width="22.5703125" style="5" customWidth="1"/>
    <col min="7250" max="7250" width="23" style="5" customWidth="1"/>
    <col min="7251" max="7251" width="22.85546875" style="5" customWidth="1"/>
    <col min="7252" max="7252" width="23.42578125" style="5" customWidth="1"/>
    <col min="7253" max="7253" width="22.42578125" style="5" customWidth="1"/>
    <col min="7254" max="7254" width="13.85546875" style="5" customWidth="1"/>
    <col min="7255" max="7255" width="20.7109375" style="5" customWidth="1"/>
    <col min="7256" max="7256" width="18.140625" style="5" customWidth="1"/>
    <col min="7257" max="7257" width="14.85546875" style="5" bestFit="1" customWidth="1"/>
    <col min="7258" max="7258" width="11.42578125" style="5"/>
    <col min="7259" max="7259" width="17.42578125" style="5" customWidth="1"/>
    <col min="7260" max="7262" width="18.140625" style="5" customWidth="1"/>
    <col min="7263" max="7266" width="11.42578125" style="5"/>
    <col min="7267" max="7267" width="34" style="5" customWidth="1"/>
    <col min="7268" max="7268" width="9.5703125" style="5" customWidth="1"/>
    <col min="7269" max="7269" width="16.7109375" style="5" customWidth="1"/>
    <col min="7270" max="7270" width="55.140625" style="5" customWidth="1"/>
    <col min="7271" max="7271" width="22.5703125" style="5" customWidth="1"/>
    <col min="7272" max="7272" width="23" style="5" customWidth="1"/>
    <col min="7273" max="7273" width="22.85546875" style="5" customWidth="1"/>
    <col min="7274" max="7274" width="23.42578125" style="5" customWidth="1"/>
    <col min="7275" max="7275" width="28.7109375" style="5" customWidth="1"/>
    <col min="7276" max="7276" width="12.7109375" style="5" customWidth="1"/>
    <col min="7277" max="7277" width="11.42578125" style="5"/>
    <col min="7278" max="7278" width="25.28515625" style="5" customWidth="1"/>
    <col min="7279" max="7279" width="15.85546875" style="5" bestFit="1" customWidth="1"/>
    <col min="7280" max="7281" width="18" style="5" bestFit="1" customWidth="1"/>
    <col min="7282" max="7500" width="11.42578125" style="5"/>
    <col min="7501" max="7501" width="15.42578125" style="5" customWidth="1"/>
    <col min="7502" max="7502" width="9.5703125" style="5" customWidth="1"/>
    <col min="7503" max="7503" width="14.42578125" style="5" customWidth="1"/>
    <col min="7504" max="7504" width="49.85546875" style="5" customWidth="1"/>
    <col min="7505" max="7505" width="22.5703125" style="5" customWidth="1"/>
    <col min="7506" max="7506" width="23" style="5" customWidth="1"/>
    <col min="7507" max="7507" width="22.85546875" style="5" customWidth="1"/>
    <col min="7508" max="7508" width="23.42578125" style="5" customWidth="1"/>
    <col min="7509" max="7509" width="22.42578125" style="5" customWidth="1"/>
    <col min="7510" max="7510" width="13.85546875" style="5" customWidth="1"/>
    <col min="7511" max="7511" width="20.7109375" style="5" customWidth="1"/>
    <col min="7512" max="7512" width="18.140625" style="5" customWidth="1"/>
    <col min="7513" max="7513" width="14.85546875" style="5" bestFit="1" customWidth="1"/>
    <col min="7514" max="7514" width="11.42578125" style="5"/>
    <col min="7515" max="7515" width="17.42578125" style="5" customWidth="1"/>
    <col min="7516" max="7518" width="18.140625" style="5" customWidth="1"/>
    <col min="7519" max="7522" width="11.42578125" style="5"/>
    <col min="7523" max="7523" width="34" style="5" customWidth="1"/>
    <col min="7524" max="7524" width="9.5703125" style="5" customWidth="1"/>
    <col min="7525" max="7525" width="16.7109375" style="5" customWidth="1"/>
    <col min="7526" max="7526" width="55.140625" style="5" customWidth="1"/>
    <col min="7527" max="7527" width="22.5703125" style="5" customWidth="1"/>
    <col min="7528" max="7528" width="23" style="5" customWidth="1"/>
    <col min="7529" max="7529" width="22.85546875" style="5" customWidth="1"/>
    <col min="7530" max="7530" width="23.42578125" style="5" customWidth="1"/>
    <col min="7531" max="7531" width="28.7109375" style="5" customWidth="1"/>
    <col min="7532" max="7532" width="12.7109375" style="5" customWidth="1"/>
    <col min="7533" max="7533" width="11.42578125" style="5"/>
    <col min="7534" max="7534" width="25.28515625" style="5" customWidth="1"/>
    <col min="7535" max="7535" width="15.85546875" style="5" bestFit="1" customWidth="1"/>
    <col min="7536" max="7537" width="18" style="5" bestFit="1" customWidth="1"/>
    <col min="7538" max="7756" width="11.42578125" style="5"/>
    <col min="7757" max="7757" width="15.42578125" style="5" customWidth="1"/>
    <col min="7758" max="7758" width="9.5703125" style="5" customWidth="1"/>
    <col min="7759" max="7759" width="14.42578125" style="5" customWidth="1"/>
    <col min="7760" max="7760" width="49.85546875" style="5" customWidth="1"/>
    <col min="7761" max="7761" width="22.5703125" style="5" customWidth="1"/>
    <col min="7762" max="7762" width="23" style="5" customWidth="1"/>
    <col min="7763" max="7763" width="22.85546875" style="5" customWidth="1"/>
    <col min="7764" max="7764" width="23.42578125" style="5" customWidth="1"/>
    <col min="7765" max="7765" width="22.42578125" style="5" customWidth="1"/>
    <col min="7766" max="7766" width="13.85546875" style="5" customWidth="1"/>
    <col min="7767" max="7767" width="20.7109375" style="5" customWidth="1"/>
    <col min="7768" max="7768" width="18.140625" style="5" customWidth="1"/>
    <col min="7769" max="7769" width="14.85546875" style="5" bestFit="1" customWidth="1"/>
    <col min="7770" max="7770" width="11.42578125" style="5"/>
    <col min="7771" max="7771" width="17.42578125" style="5" customWidth="1"/>
    <col min="7772" max="7774" width="18.140625" style="5" customWidth="1"/>
    <col min="7775" max="7778" width="11.42578125" style="5"/>
    <col min="7779" max="7779" width="34" style="5" customWidth="1"/>
    <col min="7780" max="7780" width="9.5703125" style="5" customWidth="1"/>
    <col min="7781" max="7781" width="16.7109375" style="5" customWidth="1"/>
    <col min="7782" max="7782" width="55.140625" style="5" customWidth="1"/>
    <col min="7783" max="7783" width="22.5703125" style="5" customWidth="1"/>
    <col min="7784" max="7784" width="23" style="5" customWidth="1"/>
    <col min="7785" max="7785" width="22.85546875" style="5" customWidth="1"/>
    <col min="7786" max="7786" width="23.42578125" style="5" customWidth="1"/>
    <col min="7787" max="7787" width="28.7109375" style="5" customWidth="1"/>
    <col min="7788" max="7788" width="12.7109375" style="5" customWidth="1"/>
    <col min="7789" max="7789" width="11.42578125" style="5"/>
    <col min="7790" max="7790" width="25.28515625" style="5" customWidth="1"/>
    <col min="7791" max="7791" width="15.85546875" style="5" bestFit="1" customWidth="1"/>
    <col min="7792" max="7793" width="18" style="5" bestFit="1" customWidth="1"/>
    <col min="7794" max="8012" width="11.42578125" style="5"/>
    <col min="8013" max="8013" width="15.42578125" style="5" customWidth="1"/>
    <col min="8014" max="8014" width="9.5703125" style="5" customWidth="1"/>
    <col min="8015" max="8015" width="14.42578125" style="5" customWidth="1"/>
    <col min="8016" max="8016" width="49.85546875" style="5" customWidth="1"/>
    <col min="8017" max="8017" width="22.5703125" style="5" customWidth="1"/>
    <col min="8018" max="8018" width="23" style="5" customWidth="1"/>
    <col min="8019" max="8019" width="22.85546875" style="5" customWidth="1"/>
    <col min="8020" max="8020" width="23.42578125" style="5" customWidth="1"/>
    <col min="8021" max="8021" width="22.42578125" style="5" customWidth="1"/>
    <col min="8022" max="8022" width="13.85546875" style="5" customWidth="1"/>
    <col min="8023" max="8023" width="20.7109375" style="5" customWidth="1"/>
    <col min="8024" max="8024" width="18.140625" style="5" customWidth="1"/>
    <col min="8025" max="8025" width="14.85546875" style="5" bestFit="1" customWidth="1"/>
    <col min="8026" max="8026" width="11.42578125" style="5"/>
    <col min="8027" max="8027" width="17.42578125" style="5" customWidth="1"/>
    <col min="8028" max="8030" width="18.140625" style="5" customWidth="1"/>
    <col min="8031" max="8034" width="11.42578125" style="5"/>
    <col min="8035" max="8035" width="34" style="5" customWidth="1"/>
    <col min="8036" max="8036" width="9.5703125" style="5" customWidth="1"/>
    <col min="8037" max="8037" width="16.7109375" style="5" customWidth="1"/>
    <col min="8038" max="8038" width="55.140625" style="5" customWidth="1"/>
    <col min="8039" max="8039" width="22.5703125" style="5" customWidth="1"/>
    <col min="8040" max="8040" width="23" style="5" customWidth="1"/>
    <col min="8041" max="8041" width="22.85546875" style="5" customWidth="1"/>
    <col min="8042" max="8042" width="23.42578125" style="5" customWidth="1"/>
    <col min="8043" max="8043" width="28.7109375" style="5" customWidth="1"/>
    <col min="8044" max="8044" width="12.7109375" style="5" customWidth="1"/>
    <col min="8045" max="8045" width="11.42578125" style="5"/>
    <col min="8046" max="8046" width="25.28515625" style="5" customWidth="1"/>
    <col min="8047" max="8047" width="15.85546875" style="5" bestFit="1" customWidth="1"/>
    <col min="8048" max="8049" width="18" style="5" bestFit="1" customWidth="1"/>
    <col min="8050" max="8268" width="11.42578125" style="5"/>
    <col min="8269" max="8269" width="15.42578125" style="5" customWidth="1"/>
    <col min="8270" max="8270" width="9.5703125" style="5" customWidth="1"/>
    <col min="8271" max="8271" width="14.42578125" style="5" customWidth="1"/>
    <col min="8272" max="8272" width="49.85546875" style="5" customWidth="1"/>
    <col min="8273" max="8273" width="22.5703125" style="5" customWidth="1"/>
    <col min="8274" max="8274" width="23" style="5" customWidth="1"/>
    <col min="8275" max="8275" width="22.85546875" style="5" customWidth="1"/>
    <col min="8276" max="8276" width="23.42578125" style="5" customWidth="1"/>
    <col min="8277" max="8277" width="22.42578125" style="5" customWidth="1"/>
    <col min="8278" max="8278" width="13.85546875" style="5" customWidth="1"/>
    <col min="8279" max="8279" width="20.7109375" style="5" customWidth="1"/>
    <col min="8280" max="8280" width="18.140625" style="5" customWidth="1"/>
    <col min="8281" max="8281" width="14.85546875" style="5" bestFit="1" customWidth="1"/>
    <col min="8282" max="8282" width="11.42578125" style="5"/>
    <col min="8283" max="8283" width="17.42578125" style="5" customWidth="1"/>
    <col min="8284" max="8286" width="18.140625" style="5" customWidth="1"/>
    <col min="8287" max="8290" width="11.42578125" style="5"/>
    <col min="8291" max="8291" width="34" style="5" customWidth="1"/>
    <col min="8292" max="8292" width="9.5703125" style="5" customWidth="1"/>
    <col min="8293" max="8293" width="16.7109375" style="5" customWidth="1"/>
    <col min="8294" max="8294" width="55.140625" style="5" customWidth="1"/>
    <col min="8295" max="8295" width="22.5703125" style="5" customWidth="1"/>
    <col min="8296" max="8296" width="23" style="5" customWidth="1"/>
    <col min="8297" max="8297" width="22.85546875" style="5" customWidth="1"/>
    <col min="8298" max="8298" width="23.42578125" style="5" customWidth="1"/>
    <col min="8299" max="8299" width="28.7109375" style="5" customWidth="1"/>
    <col min="8300" max="8300" width="12.7109375" style="5" customWidth="1"/>
    <col min="8301" max="8301" width="11.42578125" style="5"/>
    <col min="8302" max="8302" width="25.28515625" style="5" customWidth="1"/>
    <col min="8303" max="8303" width="15.85546875" style="5" bestFit="1" customWidth="1"/>
    <col min="8304" max="8305" width="18" style="5" bestFit="1" customWidth="1"/>
    <col min="8306" max="8524" width="11.42578125" style="5"/>
    <col min="8525" max="8525" width="15.42578125" style="5" customWidth="1"/>
    <col min="8526" max="8526" width="9.5703125" style="5" customWidth="1"/>
    <col min="8527" max="8527" width="14.42578125" style="5" customWidth="1"/>
    <col min="8528" max="8528" width="49.85546875" style="5" customWidth="1"/>
    <col min="8529" max="8529" width="22.5703125" style="5" customWidth="1"/>
    <col min="8530" max="8530" width="23" style="5" customWidth="1"/>
    <col min="8531" max="8531" width="22.85546875" style="5" customWidth="1"/>
    <col min="8532" max="8532" width="23.42578125" style="5" customWidth="1"/>
    <col min="8533" max="8533" width="22.42578125" style="5" customWidth="1"/>
    <col min="8534" max="8534" width="13.85546875" style="5" customWidth="1"/>
    <col min="8535" max="8535" width="20.7109375" style="5" customWidth="1"/>
    <col min="8536" max="8536" width="18.140625" style="5" customWidth="1"/>
    <col min="8537" max="8537" width="14.85546875" style="5" bestFit="1" customWidth="1"/>
    <col min="8538" max="8538" width="11.42578125" style="5"/>
    <col min="8539" max="8539" width="17.42578125" style="5" customWidth="1"/>
    <col min="8540" max="8542" width="18.140625" style="5" customWidth="1"/>
    <col min="8543" max="8546" width="11.42578125" style="5"/>
    <col min="8547" max="8547" width="34" style="5" customWidth="1"/>
    <col min="8548" max="8548" width="9.5703125" style="5" customWidth="1"/>
    <col min="8549" max="8549" width="16.7109375" style="5" customWidth="1"/>
    <col min="8550" max="8550" width="55.140625" style="5" customWidth="1"/>
    <col min="8551" max="8551" width="22.5703125" style="5" customWidth="1"/>
    <col min="8552" max="8552" width="23" style="5" customWidth="1"/>
    <col min="8553" max="8553" width="22.85546875" style="5" customWidth="1"/>
    <col min="8554" max="8554" width="23.42578125" style="5" customWidth="1"/>
    <col min="8555" max="8555" width="28.7109375" style="5" customWidth="1"/>
    <col min="8556" max="8556" width="12.7109375" style="5" customWidth="1"/>
    <col min="8557" max="8557" width="11.42578125" style="5"/>
    <col min="8558" max="8558" width="25.28515625" style="5" customWidth="1"/>
    <col min="8559" max="8559" width="15.85546875" style="5" bestFit="1" customWidth="1"/>
    <col min="8560" max="8561" width="18" style="5" bestFit="1" customWidth="1"/>
    <col min="8562" max="8780" width="11.42578125" style="5"/>
    <col min="8781" max="8781" width="15.42578125" style="5" customWidth="1"/>
    <col min="8782" max="8782" width="9.5703125" style="5" customWidth="1"/>
    <col min="8783" max="8783" width="14.42578125" style="5" customWidth="1"/>
    <col min="8784" max="8784" width="49.85546875" style="5" customWidth="1"/>
    <col min="8785" max="8785" width="22.5703125" style="5" customWidth="1"/>
    <col min="8786" max="8786" width="23" style="5" customWidth="1"/>
    <col min="8787" max="8787" width="22.85546875" style="5" customWidth="1"/>
    <col min="8788" max="8788" width="23.42578125" style="5" customWidth="1"/>
    <col min="8789" max="8789" width="22.42578125" style="5" customWidth="1"/>
    <col min="8790" max="8790" width="13.85546875" style="5" customWidth="1"/>
    <col min="8791" max="8791" width="20.7109375" style="5" customWidth="1"/>
    <col min="8792" max="8792" width="18.140625" style="5" customWidth="1"/>
    <col min="8793" max="8793" width="14.85546875" style="5" bestFit="1" customWidth="1"/>
    <col min="8794" max="8794" width="11.42578125" style="5"/>
    <col min="8795" max="8795" width="17.42578125" style="5" customWidth="1"/>
    <col min="8796" max="8798" width="18.140625" style="5" customWidth="1"/>
    <col min="8799" max="8802" width="11.42578125" style="5"/>
    <col min="8803" max="8803" width="34" style="5" customWidth="1"/>
    <col min="8804" max="8804" width="9.5703125" style="5" customWidth="1"/>
    <col min="8805" max="8805" width="16.7109375" style="5" customWidth="1"/>
    <col min="8806" max="8806" width="55.140625" style="5" customWidth="1"/>
    <col min="8807" max="8807" width="22.5703125" style="5" customWidth="1"/>
    <col min="8808" max="8808" width="23" style="5" customWidth="1"/>
    <col min="8809" max="8809" width="22.85546875" style="5" customWidth="1"/>
    <col min="8810" max="8810" width="23.42578125" style="5" customWidth="1"/>
    <col min="8811" max="8811" width="28.7109375" style="5" customWidth="1"/>
    <col min="8812" max="8812" width="12.7109375" style="5" customWidth="1"/>
    <col min="8813" max="8813" width="11.42578125" style="5"/>
    <col min="8814" max="8814" width="25.28515625" style="5" customWidth="1"/>
    <col min="8815" max="8815" width="15.85546875" style="5" bestFit="1" customWidth="1"/>
    <col min="8816" max="8817" width="18" style="5" bestFit="1" customWidth="1"/>
    <col min="8818" max="9036" width="11.42578125" style="5"/>
    <col min="9037" max="9037" width="15.42578125" style="5" customWidth="1"/>
    <col min="9038" max="9038" width="9.5703125" style="5" customWidth="1"/>
    <col min="9039" max="9039" width="14.42578125" style="5" customWidth="1"/>
    <col min="9040" max="9040" width="49.85546875" style="5" customWidth="1"/>
    <col min="9041" max="9041" width="22.5703125" style="5" customWidth="1"/>
    <col min="9042" max="9042" width="23" style="5" customWidth="1"/>
    <col min="9043" max="9043" width="22.85546875" style="5" customWidth="1"/>
    <col min="9044" max="9044" width="23.42578125" style="5" customWidth="1"/>
    <col min="9045" max="9045" width="22.42578125" style="5" customWidth="1"/>
    <col min="9046" max="9046" width="13.85546875" style="5" customWidth="1"/>
    <col min="9047" max="9047" width="20.7109375" style="5" customWidth="1"/>
    <col min="9048" max="9048" width="18.140625" style="5" customWidth="1"/>
    <col min="9049" max="9049" width="14.85546875" style="5" bestFit="1" customWidth="1"/>
    <col min="9050" max="9050" width="11.42578125" style="5"/>
    <col min="9051" max="9051" width="17.42578125" style="5" customWidth="1"/>
    <col min="9052" max="9054" width="18.140625" style="5" customWidth="1"/>
    <col min="9055" max="9058" width="11.42578125" style="5"/>
    <col min="9059" max="9059" width="34" style="5" customWidth="1"/>
    <col min="9060" max="9060" width="9.5703125" style="5" customWidth="1"/>
    <col min="9061" max="9061" width="16.7109375" style="5" customWidth="1"/>
    <col min="9062" max="9062" width="55.140625" style="5" customWidth="1"/>
    <col min="9063" max="9063" width="22.5703125" style="5" customWidth="1"/>
    <col min="9064" max="9064" width="23" style="5" customWidth="1"/>
    <col min="9065" max="9065" width="22.85546875" style="5" customWidth="1"/>
    <col min="9066" max="9066" width="23.42578125" style="5" customWidth="1"/>
    <col min="9067" max="9067" width="28.7109375" style="5" customWidth="1"/>
    <col min="9068" max="9068" width="12.7109375" style="5" customWidth="1"/>
    <col min="9069" max="9069" width="11.42578125" style="5"/>
    <col min="9070" max="9070" width="25.28515625" style="5" customWidth="1"/>
    <col min="9071" max="9071" width="15.85546875" style="5" bestFit="1" customWidth="1"/>
    <col min="9072" max="9073" width="18" style="5" bestFit="1" customWidth="1"/>
    <col min="9074" max="9292" width="11.42578125" style="5"/>
    <col min="9293" max="9293" width="15.42578125" style="5" customWidth="1"/>
    <col min="9294" max="9294" width="9.5703125" style="5" customWidth="1"/>
    <col min="9295" max="9295" width="14.42578125" style="5" customWidth="1"/>
    <col min="9296" max="9296" width="49.85546875" style="5" customWidth="1"/>
    <col min="9297" max="9297" width="22.5703125" style="5" customWidth="1"/>
    <col min="9298" max="9298" width="23" style="5" customWidth="1"/>
    <col min="9299" max="9299" width="22.85546875" style="5" customWidth="1"/>
    <col min="9300" max="9300" width="23.42578125" style="5" customWidth="1"/>
    <col min="9301" max="9301" width="22.42578125" style="5" customWidth="1"/>
    <col min="9302" max="9302" width="13.85546875" style="5" customWidth="1"/>
    <col min="9303" max="9303" width="20.7109375" style="5" customWidth="1"/>
    <col min="9304" max="9304" width="18.140625" style="5" customWidth="1"/>
    <col min="9305" max="9305" width="14.85546875" style="5" bestFit="1" customWidth="1"/>
    <col min="9306" max="9306" width="11.42578125" style="5"/>
    <col min="9307" max="9307" width="17.42578125" style="5" customWidth="1"/>
    <col min="9308" max="9310" width="18.140625" style="5" customWidth="1"/>
    <col min="9311" max="9314" width="11.42578125" style="5"/>
    <col min="9315" max="9315" width="34" style="5" customWidth="1"/>
    <col min="9316" max="9316" width="9.5703125" style="5" customWidth="1"/>
    <col min="9317" max="9317" width="16.7109375" style="5" customWidth="1"/>
    <col min="9318" max="9318" width="55.140625" style="5" customWidth="1"/>
    <col min="9319" max="9319" width="22.5703125" style="5" customWidth="1"/>
    <col min="9320" max="9320" width="23" style="5" customWidth="1"/>
    <col min="9321" max="9321" width="22.85546875" style="5" customWidth="1"/>
    <col min="9322" max="9322" width="23.42578125" style="5" customWidth="1"/>
    <col min="9323" max="9323" width="28.7109375" style="5" customWidth="1"/>
    <col min="9324" max="9324" width="12.7109375" style="5" customWidth="1"/>
    <col min="9325" max="9325" width="11.42578125" style="5"/>
    <col min="9326" max="9326" width="25.28515625" style="5" customWidth="1"/>
    <col min="9327" max="9327" width="15.85546875" style="5" bestFit="1" customWidth="1"/>
    <col min="9328" max="9329" width="18" style="5" bestFit="1" customWidth="1"/>
    <col min="9330" max="9548" width="11.42578125" style="5"/>
    <col min="9549" max="9549" width="15.42578125" style="5" customWidth="1"/>
    <col min="9550" max="9550" width="9.5703125" style="5" customWidth="1"/>
    <col min="9551" max="9551" width="14.42578125" style="5" customWidth="1"/>
    <col min="9552" max="9552" width="49.85546875" style="5" customWidth="1"/>
    <col min="9553" max="9553" width="22.5703125" style="5" customWidth="1"/>
    <col min="9554" max="9554" width="23" style="5" customWidth="1"/>
    <col min="9555" max="9555" width="22.85546875" style="5" customWidth="1"/>
    <col min="9556" max="9556" width="23.42578125" style="5" customWidth="1"/>
    <col min="9557" max="9557" width="22.42578125" style="5" customWidth="1"/>
    <col min="9558" max="9558" width="13.85546875" style="5" customWidth="1"/>
    <col min="9559" max="9559" width="20.7109375" style="5" customWidth="1"/>
    <col min="9560" max="9560" width="18.140625" style="5" customWidth="1"/>
    <col min="9561" max="9561" width="14.85546875" style="5" bestFit="1" customWidth="1"/>
    <col min="9562" max="9562" width="11.42578125" style="5"/>
    <col min="9563" max="9563" width="17.42578125" style="5" customWidth="1"/>
    <col min="9564" max="9566" width="18.140625" style="5" customWidth="1"/>
    <col min="9567" max="9570" width="11.42578125" style="5"/>
    <col min="9571" max="9571" width="34" style="5" customWidth="1"/>
    <col min="9572" max="9572" width="9.5703125" style="5" customWidth="1"/>
    <col min="9573" max="9573" width="16.7109375" style="5" customWidth="1"/>
    <col min="9574" max="9574" width="55.140625" style="5" customWidth="1"/>
    <col min="9575" max="9575" width="22.5703125" style="5" customWidth="1"/>
    <col min="9576" max="9576" width="23" style="5" customWidth="1"/>
    <col min="9577" max="9577" width="22.85546875" style="5" customWidth="1"/>
    <col min="9578" max="9578" width="23.42578125" style="5" customWidth="1"/>
    <col min="9579" max="9579" width="28.7109375" style="5" customWidth="1"/>
    <col min="9580" max="9580" width="12.7109375" style="5" customWidth="1"/>
    <col min="9581" max="9581" width="11.42578125" style="5"/>
    <col min="9582" max="9582" width="25.28515625" style="5" customWidth="1"/>
    <col min="9583" max="9583" width="15.85546875" style="5" bestFit="1" customWidth="1"/>
    <col min="9584" max="9585" width="18" style="5" bestFit="1" customWidth="1"/>
    <col min="9586" max="9804" width="11.42578125" style="5"/>
    <col min="9805" max="9805" width="15.42578125" style="5" customWidth="1"/>
    <col min="9806" max="9806" width="9.5703125" style="5" customWidth="1"/>
    <col min="9807" max="9807" width="14.42578125" style="5" customWidth="1"/>
    <col min="9808" max="9808" width="49.85546875" style="5" customWidth="1"/>
    <col min="9809" max="9809" width="22.5703125" style="5" customWidth="1"/>
    <col min="9810" max="9810" width="23" style="5" customWidth="1"/>
    <col min="9811" max="9811" width="22.85546875" style="5" customWidth="1"/>
    <col min="9812" max="9812" width="23.42578125" style="5" customWidth="1"/>
    <col min="9813" max="9813" width="22.42578125" style="5" customWidth="1"/>
    <col min="9814" max="9814" width="13.85546875" style="5" customWidth="1"/>
    <col min="9815" max="9815" width="20.7109375" style="5" customWidth="1"/>
    <col min="9816" max="9816" width="18.140625" style="5" customWidth="1"/>
    <col min="9817" max="9817" width="14.85546875" style="5" bestFit="1" customWidth="1"/>
    <col min="9818" max="9818" width="11.42578125" style="5"/>
    <col min="9819" max="9819" width="17.42578125" style="5" customWidth="1"/>
    <col min="9820" max="9822" width="18.140625" style="5" customWidth="1"/>
    <col min="9823" max="9826" width="11.42578125" style="5"/>
    <col min="9827" max="9827" width="34" style="5" customWidth="1"/>
    <col min="9828" max="9828" width="9.5703125" style="5" customWidth="1"/>
    <col min="9829" max="9829" width="16.7109375" style="5" customWidth="1"/>
    <col min="9830" max="9830" width="55.140625" style="5" customWidth="1"/>
    <col min="9831" max="9831" width="22.5703125" style="5" customWidth="1"/>
    <col min="9832" max="9832" width="23" style="5" customWidth="1"/>
    <col min="9833" max="9833" width="22.85546875" style="5" customWidth="1"/>
    <col min="9834" max="9834" width="23.42578125" style="5" customWidth="1"/>
    <col min="9835" max="9835" width="28.7109375" style="5" customWidth="1"/>
    <col min="9836" max="9836" width="12.7109375" style="5" customWidth="1"/>
    <col min="9837" max="9837" width="11.42578125" style="5"/>
    <col min="9838" max="9838" width="25.28515625" style="5" customWidth="1"/>
    <col min="9839" max="9839" width="15.85546875" style="5" bestFit="1" customWidth="1"/>
    <col min="9840" max="9841" width="18" style="5" bestFit="1" customWidth="1"/>
    <col min="9842" max="10060" width="11.42578125" style="5"/>
    <col min="10061" max="10061" width="15.42578125" style="5" customWidth="1"/>
    <col min="10062" max="10062" width="9.5703125" style="5" customWidth="1"/>
    <col min="10063" max="10063" width="14.42578125" style="5" customWidth="1"/>
    <col min="10064" max="10064" width="49.85546875" style="5" customWidth="1"/>
    <col min="10065" max="10065" width="22.5703125" style="5" customWidth="1"/>
    <col min="10066" max="10066" width="23" style="5" customWidth="1"/>
    <col min="10067" max="10067" width="22.85546875" style="5" customWidth="1"/>
    <col min="10068" max="10068" width="23.42578125" style="5" customWidth="1"/>
    <col min="10069" max="10069" width="22.42578125" style="5" customWidth="1"/>
    <col min="10070" max="10070" width="13.85546875" style="5" customWidth="1"/>
    <col min="10071" max="10071" width="20.7109375" style="5" customWidth="1"/>
    <col min="10072" max="10072" width="18.140625" style="5" customWidth="1"/>
    <col min="10073" max="10073" width="14.85546875" style="5" bestFit="1" customWidth="1"/>
    <col min="10074" max="10074" width="11.42578125" style="5"/>
    <col min="10075" max="10075" width="17.42578125" style="5" customWidth="1"/>
    <col min="10076" max="10078" width="18.140625" style="5" customWidth="1"/>
    <col min="10079" max="10082" width="11.42578125" style="5"/>
    <col min="10083" max="10083" width="34" style="5" customWidth="1"/>
    <col min="10084" max="10084" width="9.5703125" style="5" customWidth="1"/>
    <col min="10085" max="10085" width="16.7109375" style="5" customWidth="1"/>
    <col min="10086" max="10086" width="55.140625" style="5" customWidth="1"/>
    <col min="10087" max="10087" width="22.5703125" style="5" customWidth="1"/>
    <col min="10088" max="10088" width="23" style="5" customWidth="1"/>
    <col min="10089" max="10089" width="22.85546875" style="5" customWidth="1"/>
    <col min="10090" max="10090" width="23.42578125" style="5" customWidth="1"/>
    <col min="10091" max="10091" width="28.7109375" style="5" customWidth="1"/>
    <col min="10092" max="10092" width="12.7109375" style="5" customWidth="1"/>
    <col min="10093" max="10093" width="11.42578125" style="5"/>
    <col min="10094" max="10094" width="25.28515625" style="5" customWidth="1"/>
    <col min="10095" max="10095" width="15.85546875" style="5" bestFit="1" customWidth="1"/>
    <col min="10096" max="10097" width="18" style="5" bestFit="1" customWidth="1"/>
    <col min="10098" max="10316" width="11.42578125" style="5"/>
    <col min="10317" max="10317" width="15.42578125" style="5" customWidth="1"/>
    <col min="10318" max="10318" width="9.5703125" style="5" customWidth="1"/>
    <col min="10319" max="10319" width="14.42578125" style="5" customWidth="1"/>
    <col min="10320" max="10320" width="49.85546875" style="5" customWidth="1"/>
    <col min="10321" max="10321" width="22.5703125" style="5" customWidth="1"/>
    <col min="10322" max="10322" width="23" style="5" customWidth="1"/>
    <col min="10323" max="10323" width="22.85546875" style="5" customWidth="1"/>
    <col min="10324" max="10324" width="23.42578125" style="5" customWidth="1"/>
    <col min="10325" max="10325" width="22.42578125" style="5" customWidth="1"/>
    <col min="10326" max="10326" width="13.85546875" style="5" customWidth="1"/>
    <col min="10327" max="10327" width="20.7109375" style="5" customWidth="1"/>
    <col min="10328" max="10328" width="18.140625" style="5" customWidth="1"/>
    <col min="10329" max="10329" width="14.85546875" style="5" bestFit="1" customWidth="1"/>
    <col min="10330" max="10330" width="11.42578125" style="5"/>
    <col min="10331" max="10331" width="17.42578125" style="5" customWidth="1"/>
    <col min="10332" max="10334" width="18.140625" style="5" customWidth="1"/>
    <col min="10335" max="10338" width="11.42578125" style="5"/>
    <col min="10339" max="10339" width="34" style="5" customWidth="1"/>
    <col min="10340" max="10340" width="9.5703125" style="5" customWidth="1"/>
    <col min="10341" max="10341" width="16.7109375" style="5" customWidth="1"/>
    <col min="10342" max="10342" width="55.140625" style="5" customWidth="1"/>
    <col min="10343" max="10343" width="22.5703125" style="5" customWidth="1"/>
    <col min="10344" max="10344" width="23" style="5" customWidth="1"/>
    <col min="10345" max="10345" width="22.85546875" style="5" customWidth="1"/>
    <col min="10346" max="10346" width="23.42578125" style="5" customWidth="1"/>
    <col min="10347" max="10347" width="28.7109375" style="5" customWidth="1"/>
    <col min="10348" max="10348" width="12.7109375" style="5" customWidth="1"/>
    <col min="10349" max="10349" width="11.42578125" style="5"/>
    <col min="10350" max="10350" width="25.28515625" style="5" customWidth="1"/>
    <col min="10351" max="10351" width="15.85546875" style="5" bestFit="1" customWidth="1"/>
    <col min="10352" max="10353" width="18" style="5" bestFit="1" customWidth="1"/>
    <col min="10354" max="10572" width="11.42578125" style="5"/>
    <col min="10573" max="10573" width="15.42578125" style="5" customWidth="1"/>
    <col min="10574" max="10574" width="9.5703125" style="5" customWidth="1"/>
    <col min="10575" max="10575" width="14.42578125" style="5" customWidth="1"/>
    <col min="10576" max="10576" width="49.85546875" style="5" customWidth="1"/>
    <col min="10577" max="10577" width="22.5703125" style="5" customWidth="1"/>
    <col min="10578" max="10578" width="23" style="5" customWidth="1"/>
    <col min="10579" max="10579" width="22.85546875" style="5" customWidth="1"/>
    <col min="10580" max="10580" width="23.42578125" style="5" customWidth="1"/>
    <col min="10581" max="10581" width="22.42578125" style="5" customWidth="1"/>
    <col min="10582" max="10582" width="13.85546875" style="5" customWidth="1"/>
    <col min="10583" max="10583" width="20.7109375" style="5" customWidth="1"/>
    <col min="10584" max="10584" width="18.140625" style="5" customWidth="1"/>
    <col min="10585" max="10585" width="14.85546875" style="5" bestFit="1" customWidth="1"/>
    <col min="10586" max="10586" width="11.42578125" style="5"/>
    <col min="10587" max="10587" width="17.42578125" style="5" customWidth="1"/>
    <col min="10588" max="10590" width="18.140625" style="5" customWidth="1"/>
    <col min="10591" max="10594" width="11.42578125" style="5"/>
    <col min="10595" max="10595" width="34" style="5" customWidth="1"/>
    <col min="10596" max="10596" width="9.5703125" style="5" customWidth="1"/>
    <col min="10597" max="10597" width="16.7109375" style="5" customWidth="1"/>
    <col min="10598" max="10598" width="55.140625" style="5" customWidth="1"/>
    <col min="10599" max="10599" width="22.5703125" style="5" customWidth="1"/>
    <col min="10600" max="10600" width="23" style="5" customWidth="1"/>
    <col min="10601" max="10601" width="22.85546875" style="5" customWidth="1"/>
    <col min="10602" max="10602" width="23.42578125" style="5" customWidth="1"/>
    <col min="10603" max="10603" width="28.7109375" style="5" customWidth="1"/>
    <col min="10604" max="10604" width="12.7109375" style="5" customWidth="1"/>
    <col min="10605" max="10605" width="11.42578125" style="5"/>
    <col min="10606" max="10606" width="25.28515625" style="5" customWidth="1"/>
    <col min="10607" max="10607" width="15.85546875" style="5" bestFit="1" customWidth="1"/>
    <col min="10608" max="10609" width="18" style="5" bestFit="1" customWidth="1"/>
    <col min="10610" max="10828" width="11.42578125" style="5"/>
    <col min="10829" max="10829" width="15.42578125" style="5" customWidth="1"/>
    <col min="10830" max="10830" width="9.5703125" style="5" customWidth="1"/>
    <col min="10831" max="10831" width="14.42578125" style="5" customWidth="1"/>
    <col min="10832" max="10832" width="49.85546875" style="5" customWidth="1"/>
    <col min="10833" max="10833" width="22.5703125" style="5" customWidth="1"/>
    <col min="10834" max="10834" width="23" style="5" customWidth="1"/>
    <col min="10835" max="10835" width="22.85546875" style="5" customWidth="1"/>
    <col min="10836" max="10836" width="23.42578125" style="5" customWidth="1"/>
    <col min="10837" max="10837" width="22.42578125" style="5" customWidth="1"/>
    <col min="10838" max="10838" width="13.85546875" style="5" customWidth="1"/>
    <col min="10839" max="10839" width="20.7109375" style="5" customWidth="1"/>
    <col min="10840" max="10840" width="18.140625" style="5" customWidth="1"/>
    <col min="10841" max="10841" width="14.85546875" style="5" bestFit="1" customWidth="1"/>
    <col min="10842" max="10842" width="11.42578125" style="5"/>
    <col min="10843" max="10843" width="17.42578125" style="5" customWidth="1"/>
    <col min="10844" max="10846" width="18.140625" style="5" customWidth="1"/>
    <col min="10847" max="10850" width="11.42578125" style="5"/>
    <col min="10851" max="10851" width="34" style="5" customWidth="1"/>
    <col min="10852" max="10852" width="9.5703125" style="5" customWidth="1"/>
    <col min="10853" max="10853" width="16.7109375" style="5" customWidth="1"/>
    <col min="10854" max="10854" width="55.140625" style="5" customWidth="1"/>
    <col min="10855" max="10855" width="22.5703125" style="5" customWidth="1"/>
    <col min="10856" max="10856" width="23" style="5" customWidth="1"/>
    <col min="10857" max="10857" width="22.85546875" style="5" customWidth="1"/>
    <col min="10858" max="10858" width="23.42578125" style="5" customWidth="1"/>
    <col min="10859" max="10859" width="28.7109375" style="5" customWidth="1"/>
    <col min="10860" max="10860" width="12.7109375" style="5" customWidth="1"/>
    <col min="10861" max="10861" width="11.42578125" style="5"/>
    <col min="10862" max="10862" width="25.28515625" style="5" customWidth="1"/>
    <col min="10863" max="10863" width="15.85546875" style="5" bestFit="1" customWidth="1"/>
    <col min="10864" max="10865" width="18" style="5" bestFit="1" customWidth="1"/>
    <col min="10866" max="11084" width="11.42578125" style="5"/>
    <col min="11085" max="11085" width="15.42578125" style="5" customWidth="1"/>
    <col min="11086" max="11086" width="9.5703125" style="5" customWidth="1"/>
    <col min="11087" max="11087" width="14.42578125" style="5" customWidth="1"/>
    <col min="11088" max="11088" width="49.85546875" style="5" customWidth="1"/>
    <col min="11089" max="11089" width="22.5703125" style="5" customWidth="1"/>
    <col min="11090" max="11090" width="23" style="5" customWidth="1"/>
    <col min="11091" max="11091" width="22.85546875" style="5" customWidth="1"/>
    <col min="11092" max="11092" width="23.42578125" style="5" customWidth="1"/>
    <col min="11093" max="11093" width="22.42578125" style="5" customWidth="1"/>
    <col min="11094" max="11094" width="13.85546875" style="5" customWidth="1"/>
    <col min="11095" max="11095" width="20.7109375" style="5" customWidth="1"/>
    <col min="11096" max="11096" width="18.140625" style="5" customWidth="1"/>
    <col min="11097" max="11097" width="14.85546875" style="5" bestFit="1" customWidth="1"/>
    <col min="11098" max="11098" width="11.42578125" style="5"/>
    <col min="11099" max="11099" width="17.42578125" style="5" customWidth="1"/>
    <col min="11100" max="11102" width="18.140625" style="5" customWidth="1"/>
    <col min="11103" max="11106" width="11.42578125" style="5"/>
    <col min="11107" max="11107" width="34" style="5" customWidth="1"/>
    <col min="11108" max="11108" width="9.5703125" style="5" customWidth="1"/>
    <col min="11109" max="11109" width="16.7109375" style="5" customWidth="1"/>
    <col min="11110" max="11110" width="55.140625" style="5" customWidth="1"/>
    <col min="11111" max="11111" width="22.5703125" style="5" customWidth="1"/>
    <col min="11112" max="11112" width="23" style="5" customWidth="1"/>
    <col min="11113" max="11113" width="22.85546875" style="5" customWidth="1"/>
    <col min="11114" max="11114" width="23.42578125" style="5" customWidth="1"/>
    <col min="11115" max="11115" width="28.7109375" style="5" customWidth="1"/>
    <col min="11116" max="11116" width="12.7109375" style="5" customWidth="1"/>
    <col min="11117" max="11117" width="11.42578125" style="5"/>
    <col min="11118" max="11118" width="25.28515625" style="5" customWidth="1"/>
    <col min="11119" max="11119" width="15.85546875" style="5" bestFit="1" customWidth="1"/>
    <col min="11120" max="11121" width="18" style="5" bestFit="1" customWidth="1"/>
    <col min="11122" max="11340" width="11.42578125" style="5"/>
    <col min="11341" max="11341" width="15.42578125" style="5" customWidth="1"/>
    <col min="11342" max="11342" width="9.5703125" style="5" customWidth="1"/>
    <col min="11343" max="11343" width="14.42578125" style="5" customWidth="1"/>
    <col min="11344" max="11344" width="49.85546875" style="5" customWidth="1"/>
    <col min="11345" max="11345" width="22.5703125" style="5" customWidth="1"/>
    <col min="11346" max="11346" width="23" style="5" customWidth="1"/>
    <col min="11347" max="11347" width="22.85546875" style="5" customWidth="1"/>
    <col min="11348" max="11348" width="23.42578125" style="5" customWidth="1"/>
    <col min="11349" max="11349" width="22.42578125" style="5" customWidth="1"/>
    <col min="11350" max="11350" width="13.85546875" style="5" customWidth="1"/>
    <col min="11351" max="11351" width="20.7109375" style="5" customWidth="1"/>
    <col min="11352" max="11352" width="18.140625" style="5" customWidth="1"/>
    <col min="11353" max="11353" width="14.85546875" style="5" bestFit="1" customWidth="1"/>
    <col min="11354" max="11354" width="11.42578125" style="5"/>
    <col min="11355" max="11355" width="17.42578125" style="5" customWidth="1"/>
    <col min="11356" max="11358" width="18.140625" style="5" customWidth="1"/>
    <col min="11359" max="11362" width="11.42578125" style="5"/>
    <col min="11363" max="11363" width="34" style="5" customWidth="1"/>
    <col min="11364" max="11364" width="9.5703125" style="5" customWidth="1"/>
    <col min="11365" max="11365" width="16.7109375" style="5" customWidth="1"/>
    <col min="11366" max="11366" width="55.140625" style="5" customWidth="1"/>
    <col min="11367" max="11367" width="22.5703125" style="5" customWidth="1"/>
    <col min="11368" max="11368" width="23" style="5" customWidth="1"/>
    <col min="11369" max="11369" width="22.85546875" style="5" customWidth="1"/>
    <col min="11370" max="11370" width="23.42578125" style="5" customWidth="1"/>
    <col min="11371" max="11371" width="28.7109375" style="5" customWidth="1"/>
    <col min="11372" max="11372" width="12.7109375" style="5" customWidth="1"/>
    <col min="11373" max="11373" width="11.42578125" style="5"/>
    <col min="11374" max="11374" width="25.28515625" style="5" customWidth="1"/>
    <col min="11375" max="11375" width="15.85546875" style="5" bestFit="1" customWidth="1"/>
    <col min="11376" max="11377" width="18" style="5" bestFit="1" customWidth="1"/>
    <col min="11378" max="11596" width="11.42578125" style="5"/>
    <col min="11597" max="11597" width="15.42578125" style="5" customWidth="1"/>
    <col min="11598" max="11598" width="9.5703125" style="5" customWidth="1"/>
    <col min="11599" max="11599" width="14.42578125" style="5" customWidth="1"/>
    <col min="11600" max="11600" width="49.85546875" style="5" customWidth="1"/>
    <col min="11601" max="11601" width="22.5703125" style="5" customWidth="1"/>
    <col min="11602" max="11602" width="23" style="5" customWidth="1"/>
    <col min="11603" max="11603" width="22.85546875" style="5" customWidth="1"/>
    <col min="11604" max="11604" width="23.42578125" style="5" customWidth="1"/>
    <col min="11605" max="11605" width="22.42578125" style="5" customWidth="1"/>
    <col min="11606" max="11606" width="13.85546875" style="5" customWidth="1"/>
    <col min="11607" max="11607" width="20.7109375" style="5" customWidth="1"/>
    <col min="11608" max="11608" width="18.140625" style="5" customWidth="1"/>
    <col min="11609" max="11609" width="14.85546875" style="5" bestFit="1" customWidth="1"/>
    <col min="11610" max="11610" width="11.42578125" style="5"/>
    <col min="11611" max="11611" width="17.42578125" style="5" customWidth="1"/>
    <col min="11612" max="11614" width="18.140625" style="5" customWidth="1"/>
    <col min="11615" max="11618" width="11.42578125" style="5"/>
    <col min="11619" max="11619" width="34" style="5" customWidth="1"/>
    <col min="11620" max="11620" width="9.5703125" style="5" customWidth="1"/>
    <col min="11621" max="11621" width="16.7109375" style="5" customWidth="1"/>
    <col min="11622" max="11622" width="55.140625" style="5" customWidth="1"/>
    <col min="11623" max="11623" width="22.5703125" style="5" customWidth="1"/>
    <col min="11624" max="11624" width="23" style="5" customWidth="1"/>
    <col min="11625" max="11625" width="22.85546875" style="5" customWidth="1"/>
    <col min="11626" max="11626" width="23.42578125" style="5" customWidth="1"/>
    <col min="11627" max="11627" width="28.7109375" style="5" customWidth="1"/>
    <col min="11628" max="11628" width="12.7109375" style="5" customWidth="1"/>
    <col min="11629" max="11629" width="11.42578125" style="5"/>
    <col min="11630" max="11630" width="25.28515625" style="5" customWidth="1"/>
    <col min="11631" max="11631" width="15.85546875" style="5" bestFit="1" customWidth="1"/>
    <col min="11632" max="11633" width="18" style="5" bestFit="1" customWidth="1"/>
    <col min="11634" max="11852" width="11.42578125" style="5"/>
    <col min="11853" max="11853" width="15.42578125" style="5" customWidth="1"/>
    <col min="11854" max="11854" width="9.5703125" style="5" customWidth="1"/>
    <col min="11855" max="11855" width="14.42578125" style="5" customWidth="1"/>
    <col min="11856" max="11856" width="49.85546875" style="5" customWidth="1"/>
    <col min="11857" max="11857" width="22.5703125" style="5" customWidth="1"/>
    <col min="11858" max="11858" width="23" style="5" customWidth="1"/>
    <col min="11859" max="11859" width="22.85546875" style="5" customWidth="1"/>
    <col min="11860" max="11860" width="23.42578125" style="5" customWidth="1"/>
    <col min="11861" max="11861" width="22.42578125" style="5" customWidth="1"/>
    <col min="11862" max="11862" width="13.85546875" style="5" customWidth="1"/>
    <col min="11863" max="11863" width="20.7109375" style="5" customWidth="1"/>
    <col min="11864" max="11864" width="18.140625" style="5" customWidth="1"/>
    <col min="11865" max="11865" width="14.85546875" style="5" bestFit="1" customWidth="1"/>
    <col min="11866" max="11866" width="11.42578125" style="5"/>
    <col min="11867" max="11867" width="17.42578125" style="5" customWidth="1"/>
    <col min="11868" max="11870" width="18.140625" style="5" customWidth="1"/>
    <col min="11871" max="11874" width="11.42578125" style="5"/>
    <col min="11875" max="11875" width="34" style="5" customWidth="1"/>
    <col min="11876" max="11876" width="9.5703125" style="5" customWidth="1"/>
    <col min="11877" max="11877" width="16.7109375" style="5" customWidth="1"/>
    <col min="11878" max="11878" width="55.140625" style="5" customWidth="1"/>
    <col min="11879" max="11879" width="22.5703125" style="5" customWidth="1"/>
    <col min="11880" max="11880" width="23" style="5" customWidth="1"/>
    <col min="11881" max="11881" width="22.85546875" style="5" customWidth="1"/>
    <col min="11882" max="11882" width="23.42578125" style="5" customWidth="1"/>
    <col min="11883" max="11883" width="28.7109375" style="5" customWidth="1"/>
    <col min="11884" max="11884" width="12.7109375" style="5" customWidth="1"/>
    <col min="11885" max="11885" width="11.42578125" style="5"/>
    <col min="11886" max="11886" width="25.28515625" style="5" customWidth="1"/>
    <col min="11887" max="11887" width="15.85546875" style="5" bestFit="1" customWidth="1"/>
    <col min="11888" max="11889" width="18" style="5" bestFit="1" customWidth="1"/>
    <col min="11890" max="12108" width="11.42578125" style="5"/>
    <col min="12109" max="12109" width="15.42578125" style="5" customWidth="1"/>
    <col min="12110" max="12110" width="9.5703125" style="5" customWidth="1"/>
    <col min="12111" max="12111" width="14.42578125" style="5" customWidth="1"/>
    <col min="12112" max="12112" width="49.85546875" style="5" customWidth="1"/>
    <col min="12113" max="12113" width="22.5703125" style="5" customWidth="1"/>
    <col min="12114" max="12114" width="23" style="5" customWidth="1"/>
    <col min="12115" max="12115" width="22.85546875" style="5" customWidth="1"/>
    <col min="12116" max="12116" width="23.42578125" style="5" customWidth="1"/>
    <col min="12117" max="12117" width="22.42578125" style="5" customWidth="1"/>
    <col min="12118" max="12118" width="13.85546875" style="5" customWidth="1"/>
    <col min="12119" max="12119" width="20.7109375" style="5" customWidth="1"/>
    <col min="12120" max="12120" width="18.140625" style="5" customWidth="1"/>
    <col min="12121" max="12121" width="14.85546875" style="5" bestFit="1" customWidth="1"/>
    <col min="12122" max="12122" width="11.42578125" style="5"/>
    <col min="12123" max="12123" width="17.42578125" style="5" customWidth="1"/>
    <col min="12124" max="12126" width="18.140625" style="5" customWidth="1"/>
    <col min="12127" max="12130" width="11.42578125" style="5"/>
    <col min="12131" max="12131" width="34" style="5" customWidth="1"/>
    <col min="12132" max="12132" width="9.5703125" style="5" customWidth="1"/>
    <col min="12133" max="12133" width="16.7109375" style="5" customWidth="1"/>
    <col min="12134" max="12134" width="55.140625" style="5" customWidth="1"/>
    <col min="12135" max="12135" width="22.5703125" style="5" customWidth="1"/>
    <col min="12136" max="12136" width="23" style="5" customWidth="1"/>
    <col min="12137" max="12137" width="22.85546875" style="5" customWidth="1"/>
    <col min="12138" max="12138" width="23.42578125" style="5" customWidth="1"/>
    <col min="12139" max="12139" width="28.7109375" style="5" customWidth="1"/>
    <col min="12140" max="12140" width="12.7109375" style="5" customWidth="1"/>
    <col min="12141" max="12141" width="11.42578125" style="5"/>
    <col min="12142" max="12142" width="25.28515625" style="5" customWidth="1"/>
    <col min="12143" max="12143" width="15.85546875" style="5" bestFit="1" customWidth="1"/>
    <col min="12144" max="12145" width="18" style="5" bestFit="1" customWidth="1"/>
    <col min="12146" max="12364" width="11.42578125" style="5"/>
    <col min="12365" max="12365" width="15.42578125" style="5" customWidth="1"/>
    <col min="12366" max="12366" width="9.5703125" style="5" customWidth="1"/>
    <col min="12367" max="12367" width="14.42578125" style="5" customWidth="1"/>
    <col min="12368" max="12368" width="49.85546875" style="5" customWidth="1"/>
    <col min="12369" max="12369" width="22.5703125" style="5" customWidth="1"/>
    <col min="12370" max="12370" width="23" style="5" customWidth="1"/>
    <col min="12371" max="12371" width="22.85546875" style="5" customWidth="1"/>
    <col min="12372" max="12372" width="23.42578125" style="5" customWidth="1"/>
    <col min="12373" max="12373" width="22.42578125" style="5" customWidth="1"/>
    <col min="12374" max="12374" width="13.85546875" style="5" customWidth="1"/>
    <col min="12375" max="12375" width="20.7109375" style="5" customWidth="1"/>
    <col min="12376" max="12376" width="18.140625" style="5" customWidth="1"/>
    <col min="12377" max="12377" width="14.85546875" style="5" bestFit="1" customWidth="1"/>
    <col min="12378" max="12378" width="11.42578125" style="5"/>
    <col min="12379" max="12379" width="17.42578125" style="5" customWidth="1"/>
    <col min="12380" max="12382" width="18.140625" style="5" customWidth="1"/>
    <col min="12383" max="12386" width="11.42578125" style="5"/>
    <col min="12387" max="12387" width="34" style="5" customWidth="1"/>
    <col min="12388" max="12388" width="9.5703125" style="5" customWidth="1"/>
    <col min="12389" max="12389" width="16.7109375" style="5" customWidth="1"/>
    <col min="12390" max="12390" width="55.140625" style="5" customWidth="1"/>
    <col min="12391" max="12391" width="22.5703125" style="5" customWidth="1"/>
    <col min="12392" max="12392" width="23" style="5" customWidth="1"/>
    <col min="12393" max="12393" width="22.85546875" style="5" customWidth="1"/>
    <col min="12394" max="12394" width="23.42578125" style="5" customWidth="1"/>
    <col min="12395" max="12395" width="28.7109375" style="5" customWidth="1"/>
    <col min="12396" max="12396" width="12.7109375" style="5" customWidth="1"/>
    <col min="12397" max="12397" width="11.42578125" style="5"/>
    <col min="12398" max="12398" width="25.28515625" style="5" customWidth="1"/>
    <col min="12399" max="12399" width="15.85546875" style="5" bestFit="1" customWidth="1"/>
    <col min="12400" max="12401" width="18" style="5" bestFit="1" customWidth="1"/>
    <col min="12402" max="12620" width="11.42578125" style="5"/>
    <col min="12621" max="12621" width="15.42578125" style="5" customWidth="1"/>
    <col min="12622" max="12622" width="9.5703125" style="5" customWidth="1"/>
    <col min="12623" max="12623" width="14.42578125" style="5" customWidth="1"/>
    <col min="12624" max="12624" width="49.85546875" style="5" customWidth="1"/>
    <col min="12625" max="12625" width="22.5703125" style="5" customWidth="1"/>
    <col min="12626" max="12626" width="23" style="5" customWidth="1"/>
    <col min="12627" max="12627" width="22.85546875" style="5" customWidth="1"/>
    <col min="12628" max="12628" width="23.42578125" style="5" customWidth="1"/>
    <col min="12629" max="12629" width="22.42578125" style="5" customWidth="1"/>
    <col min="12630" max="12630" width="13.85546875" style="5" customWidth="1"/>
    <col min="12631" max="12631" width="20.7109375" style="5" customWidth="1"/>
    <col min="12632" max="12632" width="18.140625" style="5" customWidth="1"/>
    <col min="12633" max="12633" width="14.85546875" style="5" bestFit="1" customWidth="1"/>
    <col min="12634" max="12634" width="11.42578125" style="5"/>
    <col min="12635" max="12635" width="17.42578125" style="5" customWidth="1"/>
    <col min="12636" max="12638" width="18.140625" style="5" customWidth="1"/>
    <col min="12639" max="12642" width="11.42578125" style="5"/>
    <col min="12643" max="12643" width="34" style="5" customWidth="1"/>
    <col min="12644" max="12644" width="9.5703125" style="5" customWidth="1"/>
    <col min="12645" max="12645" width="16.7109375" style="5" customWidth="1"/>
    <col min="12646" max="12646" width="55.140625" style="5" customWidth="1"/>
    <col min="12647" max="12647" width="22.5703125" style="5" customWidth="1"/>
    <col min="12648" max="12648" width="23" style="5" customWidth="1"/>
    <col min="12649" max="12649" width="22.85546875" style="5" customWidth="1"/>
    <col min="12650" max="12650" width="23.42578125" style="5" customWidth="1"/>
    <col min="12651" max="12651" width="28.7109375" style="5" customWidth="1"/>
    <col min="12652" max="12652" width="12.7109375" style="5" customWidth="1"/>
    <col min="12653" max="12653" width="11.42578125" style="5"/>
    <col min="12654" max="12654" width="25.28515625" style="5" customWidth="1"/>
    <col min="12655" max="12655" width="15.85546875" style="5" bestFit="1" customWidth="1"/>
    <col min="12656" max="12657" width="18" style="5" bestFit="1" customWidth="1"/>
    <col min="12658" max="12876" width="11.42578125" style="5"/>
    <col min="12877" max="12877" width="15.42578125" style="5" customWidth="1"/>
    <col min="12878" max="12878" width="9.5703125" style="5" customWidth="1"/>
    <col min="12879" max="12879" width="14.42578125" style="5" customWidth="1"/>
    <col min="12880" max="12880" width="49.85546875" style="5" customWidth="1"/>
    <col min="12881" max="12881" width="22.5703125" style="5" customWidth="1"/>
    <col min="12882" max="12882" width="23" style="5" customWidth="1"/>
    <col min="12883" max="12883" width="22.85546875" style="5" customWidth="1"/>
    <col min="12884" max="12884" width="23.42578125" style="5" customWidth="1"/>
    <col min="12885" max="12885" width="22.42578125" style="5" customWidth="1"/>
    <col min="12886" max="12886" width="13.85546875" style="5" customWidth="1"/>
    <col min="12887" max="12887" width="20.7109375" style="5" customWidth="1"/>
    <col min="12888" max="12888" width="18.140625" style="5" customWidth="1"/>
    <col min="12889" max="12889" width="14.85546875" style="5" bestFit="1" customWidth="1"/>
    <col min="12890" max="12890" width="11.42578125" style="5"/>
    <col min="12891" max="12891" width="17.42578125" style="5" customWidth="1"/>
    <col min="12892" max="12894" width="18.140625" style="5" customWidth="1"/>
    <col min="12895" max="12898" width="11.42578125" style="5"/>
    <col min="12899" max="12899" width="34" style="5" customWidth="1"/>
    <col min="12900" max="12900" width="9.5703125" style="5" customWidth="1"/>
    <col min="12901" max="12901" width="16.7109375" style="5" customWidth="1"/>
    <col min="12902" max="12902" width="55.140625" style="5" customWidth="1"/>
    <col min="12903" max="12903" width="22.5703125" style="5" customWidth="1"/>
    <col min="12904" max="12904" width="23" style="5" customWidth="1"/>
    <col min="12905" max="12905" width="22.85546875" style="5" customWidth="1"/>
    <col min="12906" max="12906" width="23.42578125" style="5" customWidth="1"/>
    <col min="12907" max="12907" width="28.7109375" style="5" customWidth="1"/>
    <col min="12908" max="12908" width="12.7109375" style="5" customWidth="1"/>
    <col min="12909" max="12909" width="11.42578125" style="5"/>
    <col min="12910" max="12910" width="25.28515625" style="5" customWidth="1"/>
    <col min="12911" max="12911" width="15.85546875" style="5" bestFit="1" customWidth="1"/>
    <col min="12912" max="12913" width="18" style="5" bestFit="1" customWidth="1"/>
    <col min="12914" max="13132" width="11.42578125" style="5"/>
    <col min="13133" max="13133" width="15.42578125" style="5" customWidth="1"/>
    <col min="13134" max="13134" width="9.5703125" style="5" customWidth="1"/>
    <col min="13135" max="13135" width="14.42578125" style="5" customWidth="1"/>
    <col min="13136" max="13136" width="49.85546875" style="5" customWidth="1"/>
    <col min="13137" max="13137" width="22.5703125" style="5" customWidth="1"/>
    <col min="13138" max="13138" width="23" style="5" customWidth="1"/>
    <col min="13139" max="13139" width="22.85546875" style="5" customWidth="1"/>
    <col min="13140" max="13140" width="23.42578125" style="5" customWidth="1"/>
    <col min="13141" max="13141" width="22.42578125" style="5" customWidth="1"/>
    <col min="13142" max="13142" width="13.85546875" style="5" customWidth="1"/>
    <col min="13143" max="13143" width="20.7109375" style="5" customWidth="1"/>
    <col min="13144" max="13144" width="18.140625" style="5" customWidth="1"/>
    <col min="13145" max="13145" width="14.85546875" style="5" bestFit="1" customWidth="1"/>
    <col min="13146" max="13146" width="11.42578125" style="5"/>
    <col min="13147" max="13147" width="17.42578125" style="5" customWidth="1"/>
    <col min="13148" max="13150" width="18.140625" style="5" customWidth="1"/>
    <col min="13151" max="13154" width="11.42578125" style="5"/>
    <col min="13155" max="13155" width="34" style="5" customWidth="1"/>
    <col min="13156" max="13156" width="9.5703125" style="5" customWidth="1"/>
    <col min="13157" max="13157" width="16.7109375" style="5" customWidth="1"/>
    <col min="13158" max="13158" width="55.140625" style="5" customWidth="1"/>
    <col min="13159" max="13159" width="22.5703125" style="5" customWidth="1"/>
    <col min="13160" max="13160" width="23" style="5" customWidth="1"/>
    <col min="13161" max="13161" width="22.85546875" style="5" customWidth="1"/>
    <col min="13162" max="13162" width="23.42578125" style="5" customWidth="1"/>
    <col min="13163" max="13163" width="28.7109375" style="5" customWidth="1"/>
    <col min="13164" max="13164" width="12.7109375" style="5" customWidth="1"/>
    <col min="13165" max="13165" width="11.42578125" style="5"/>
    <col min="13166" max="13166" width="25.28515625" style="5" customWidth="1"/>
    <col min="13167" max="13167" width="15.85546875" style="5" bestFit="1" customWidth="1"/>
    <col min="13168" max="13169" width="18" style="5" bestFit="1" customWidth="1"/>
    <col min="13170" max="13388" width="11.42578125" style="5"/>
    <col min="13389" max="13389" width="15.42578125" style="5" customWidth="1"/>
    <col min="13390" max="13390" width="9.5703125" style="5" customWidth="1"/>
    <col min="13391" max="13391" width="14.42578125" style="5" customWidth="1"/>
    <col min="13392" max="13392" width="49.85546875" style="5" customWidth="1"/>
    <col min="13393" max="13393" width="22.5703125" style="5" customWidth="1"/>
    <col min="13394" max="13394" width="23" style="5" customWidth="1"/>
    <col min="13395" max="13395" width="22.85546875" style="5" customWidth="1"/>
    <col min="13396" max="13396" width="23.42578125" style="5" customWidth="1"/>
    <col min="13397" max="13397" width="22.42578125" style="5" customWidth="1"/>
    <col min="13398" max="13398" width="13.85546875" style="5" customWidth="1"/>
    <col min="13399" max="13399" width="20.7109375" style="5" customWidth="1"/>
    <col min="13400" max="13400" width="18.140625" style="5" customWidth="1"/>
    <col min="13401" max="13401" width="14.85546875" style="5" bestFit="1" customWidth="1"/>
    <col min="13402" max="13402" width="11.42578125" style="5"/>
    <col min="13403" max="13403" width="17.42578125" style="5" customWidth="1"/>
    <col min="13404" max="13406" width="18.140625" style="5" customWidth="1"/>
    <col min="13407" max="13410" width="11.42578125" style="5"/>
    <col min="13411" max="13411" width="34" style="5" customWidth="1"/>
    <col min="13412" max="13412" width="9.5703125" style="5" customWidth="1"/>
    <col min="13413" max="13413" width="16.7109375" style="5" customWidth="1"/>
    <col min="13414" max="13414" width="55.140625" style="5" customWidth="1"/>
    <col min="13415" max="13415" width="22.5703125" style="5" customWidth="1"/>
    <col min="13416" max="13416" width="23" style="5" customWidth="1"/>
    <col min="13417" max="13417" width="22.85546875" style="5" customWidth="1"/>
    <col min="13418" max="13418" width="23.42578125" style="5" customWidth="1"/>
    <col min="13419" max="13419" width="28.7109375" style="5" customWidth="1"/>
    <col min="13420" max="13420" width="12.7109375" style="5" customWidth="1"/>
    <col min="13421" max="13421" width="11.42578125" style="5"/>
    <col min="13422" max="13422" width="25.28515625" style="5" customWidth="1"/>
    <col min="13423" max="13423" width="15.85546875" style="5" bestFit="1" customWidth="1"/>
    <col min="13424" max="13425" width="18" style="5" bestFit="1" customWidth="1"/>
    <col min="13426" max="13644" width="11.42578125" style="5"/>
    <col min="13645" max="13645" width="15.42578125" style="5" customWidth="1"/>
    <col min="13646" max="13646" width="9.5703125" style="5" customWidth="1"/>
    <col min="13647" max="13647" width="14.42578125" style="5" customWidth="1"/>
    <col min="13648" max="13648" width="49.85546875" style="5" customWidth="1"/>
    <col min="13649" max="13649" width="22.5703125" style="5" customWidth="1"/>
    <col min="13650" max="13650" width="23" style="5" customWidth="1"/>
    <col min="13651" max="13651" width="22.85546875" style="5" customWidth="1"/>
    <col min="13652" max="13652" width="23.42578125" style="5" customWidth="1"/>
    <col min="13653" max="13653" width="22.42578125" style="5" customWidth="1"/>
    <col min="13654" max="13654" width="13.85546875" style="5" customWidth="1"/>
    <col min="13655" max="13655" width="20.7109375" style="5" customWidth="1"/>
    <col min="13656" max="13656" width="18.140625" style="5" customWidth="1"/>
    <col min="13657" max="13657" width="14.85546875" style="5" bestFit="1" customWidth="1"/>
    <col min="13658" max="13658" width="11.42578125" style="5"/>
    <col min="13659" max="13659" width="17.42578125" style="5" customWidth="1"/>
    <col min="13660" max="13662" width="18.140625" style="5" customWidth="1"/>
    <col min="13663" max="13666" width="11.42578125" style="5"/>
    <col min="13667" max="13667" width="34" style="5" customWidth="1"/>
    <col min="13668" max="13668" width="9.5703125" style="5" customWidth="1"/>
    <col min="13669" max="13669" width="16.7109375" style="5" customWidth="1"/>
    <col min="13670" max="13670" width="55.140625" style="5" customWidth="1"/>
    <col min="13671" max="13671" width="22.5703125" style="5" customWidth="1"/>
    <col min="13672" max="13672" width="23" style="5" customWidth="1"/>
    <col min="13673" max="13673" width="22.85546875" style="5" customWidth="1"/>
    <col min="13674" max="13674" width="23.42578125" style="5" customWidth="1"/>
    <col min="13675" max="13675" width="28.7109375" style="5" customWidth="1"/>
    <col min="13676" max="13676" width="12.7109375" style="5" customWidth="1"/>
    <col min="13677" max="13677" width="11.42578125" style="5"/>
    <col min="13678" max="13678" width="25.28515625" style="5" customWidth="1"/>
    <col min="13679" max="13679" width="15.85546875" style="5" bestFit="1" customWidth="1"/>
    <col min="13680" max="13681" width="18" style="5" bestFit="1" customWidth="1"/>
    <col min="13682" max="13900" width="11.42578125" style="5"/>
    <col min="13901" max="13901" width="15.42578125" style="5" customWidth="1"/>
    <col min="13902" max="13902" width="9.5703125" style="5" customWidth="1"/>
    <col min="13903" max="13903" width="14.42578125" style="5" customWidth="1"/>
    <col min="13904" max="13904" width="49.85546875" style="5" customWidth="1"/>
    <col min="13905" max="13905" width="22.5703125" style="5" customWidth="1"/>
    <col min="13906" max="13906" width="23" style="5" customWidth="1"/>
    <col min="13907" max="13907" width="22.85546875" style="5" customWidth="1"/>
    <col min="13908" max="13908" width="23.42578125" style="5" customWidth="1"/>
    <col min="13909" max="13909" width="22.42578125" style="5" customWidth="1"/>
    <col min="13910" max="13910" width="13.85546875" style="5" customWidth="1"/>
    <col min="13911" max="13911" width="20.7109375" style="5" customWidth="1"/>
    <col min="13912" max="13912" width="18.140625" style="5" customWidth="1"/>
    <col min="13913" max="13913" width="14.85546875" style="5" bestFit="1" customWidth="1"/>
    <col min="13914" max="13914" width="11.42578125" style="5"/>
    <col min="13915" max="13915" width="17.42578125" style="5" customWidth="1"/>
    <col min="13916" max="13918" width="18.140625" style="5" customWidth="1"/>
    <col min="13919" max="13922" width="11.42578125" style="5"/>
    <col min="13923" max="13923" width="34" style="5" customWidth="1"/>
    <col min="13924" max="13924" width="9.5703125" style="5" customWidth="1"/>
    <col min="13925" max="13925" width="16.7109375" style="5" customWidth="1"/>
    <col min="13926" max="13926" width="55.140625" style="5" customWidth="1"/>
    <col min="13927" max="13927" width="22.5703125" style="5" customWidth="1"/>
    <col min="13928" max="13928" width="23" style="5" customWidth="1"/>
    <col min="13929" max="13929" width="22.85546875" style="5" customWidth="1"/>
    <col min="13930" max="13930" width="23.42578125" style="5" customWidth="1"/>
    <col min="13931" max="13931" width="28.7109375" style="5" customWidth="1"/>
    <col min="13932" max="13932" width="12.7109375" style="5" customWidth="1"/>
    <col min="13933" max="13933" width="11.42578125" style="5"/>
    <col min="13934" max="13934" width="25.28515625" style="5" customWidth="1"/>
    <col min="13935" max="13935" width="15.85546875" style="5" bestFit="1" customWidth="1"/>
    <col min="13936" max="13937" width="18" style="5" bestFit="1" customWidth="1"/>
    <col min="13938" max="14156" width="11.42578125" style="5"/>
    <col min="14157" max="14157" width="15.42578125" style="5" customWidth="1"/>
    <col min="14158" max="14158" width="9.5703125" style="5" customWidth="1"/>
    <col min="14159" max="14159" width="14.42578125" style="5" customWidth="1"/>
    <col min="14160" max="14160" width="49.85546875" style="5" customWidth="1"/>
    <col min="14161" max="14161" width="22.5703125" style="5" customWidth="1"/>
    <col min="14162" max="14162" width="23" style="5" customWidth="1"/>
    <col min="14163" max="14163" width="22.85546875" style="5" customWidth="1"/>
    <col min="14164" max="14164" width="23.42578125" style="5" customWidth="1"/>
    <col min="14165" max="14165" width="22.42578125" style="5" customWidth="1"/>
    <col min="14166" max="14166" width="13.85546875" style="5" customWidth="1"/>
    <col min="14167" max="14167" width="20.7109375" style="5" customWidth="1"/>
    <col min="14168" max="14168" width="18.140625" style="5" customWidth="1"/>
    <col min="14169" max="14169" width="14.85546875" style="5" bestFit="1" customWidth="1"/>
    <col min="14170" max="14170" width="11.42578125" style="5"/>
    <col min="14171" max="14171" width="17.42578125" style="5" customWidth="1"/>
    <col min="14172" max="14174" width="18.140625" style="5" customWidth="1"/>
    <col min="14175" max="14178" width="11.42578125" style="5"/>
    <col min="14179" max="14179" width="34" style="5" customWidth="1"/>
    <col min="14180" max="14180" width="9.5703125" style="5" customWidth="1"/>
    <col min="14181" max="14181" width="16.7109375" style="5" customWidth="1"/>
    <col min="14182" max="14182" width="55.140625" style="5" customWidth="1"/>
    <col min="14183" max="14183" width="22.5703125" style="5" customWidth="1"/>
    <col min="14184" max="14184" width="23" style="5" customWidth="1"/>
    <col min="14185" max="14185" width="22.85546875" style="5" customWidth="1"/>
    <col min="14186" max="14186" width="23.42578125" style="5" customWidth="1"/>
    <col min="14187" max="14187" width="28.7109375" style="5" customWidth="1"/>
    <col min="14188" max="14188" width="12.7109375" style="5" customWidth="1"/>
    <col min="14189" max="14189" width="11.42578125" style="5"/>
    <col min="14190" max="14190" width="25.28515625" style="5" customWidth="1"/>
    <col min="14191" max="14191" width="15.85546875" style="5" bestFit="1" customWidth="1"/>
    <col min="14192" max="14193" width="18" style="5" bestFit="1" customWidth="1"/>
    <col min="14194" max="14412" width="11.42578125" style="5"/>
    <col min="14413" max="14413" width="15.42578125" style="5" customWidth="1"/>
    <col min="14414" max="14414" width="9.5703125" style="5" customWidth="1"/>
    <col min="14415" max="14415" width="14.42578125" style="5" customWidth="1"/>
    <col min="14416" max="14416" width="49.85546875" style="5" customWidth="1"/>
    <col min="14417" max="14417" width="22.5703125" style="5" customWidth="1"/>
    <col min="14418" max="14418" width="23" style="5" customWidth="1"/>
    <col min="14419" max="14419" width="22.85546875" style="5" customWidth="1"/>
    <col min="14420" max="14420" width="23.42578125" style="5" customWidth="1"/>
    <col min="14421" max="14421" width="22.42578125" style="5" customWidth="1"/>
    <col min="14422" max="14422" width="13.85546875" style="5" customWidth="1"/>
    <col min="14423" max="14423" width="20.7109375" style="5" customWidth="1"/>
    <col min="14424" max="14424" width="18.140625" style="5" customWidth="1"/>
    <col min="14425" max="14425" width="14.85546875" style="5" bestFit="1" customWidth="1"/>
    <col min="14426" max="14426" width="11.42578125" style="5"/>
    <col min="14427" max="14427" width="17.42578125" style="5" customWidth="1"/>
    <col min="14428" max="14430" width="18.140625" style="5" customWidth="1"/>
    <col min="14431" max="14434" width="11.42578125" style="5"/>
    <col min="14435" max="14435" width="34" style="5" customWidth="1"/>
    <col min="14436" max="14436" width="9.5703125" style="5" customWidth="1"/>
    <col min="14437" max="14437" width="16.7109375" style="5" customWidth="1"/>
    <col min="14438" max="14438" width="55.140625" style="5" customWidth="1"/>
    <col min="14439" max="14439" width="22.5703125" style="5" customWidth="1"/>
    <col min="14440" max="14440" width="23" style="5" customWidth="1"/>
    <col min="14441" max="14441" width="22.85546875" style="5" customWidth="1"/>
    <col min="14442" max="14442" width="23.42578125" style="5" customWidth="1"/>
    <col min="14443" max="14443" width="28.7109375" style="5" customWidth="1"/>
    <col min="14444" max="14444" width="12.7109375" style="5" customWidth="1"/>
    <col min="14445" max="14445" width="11.42578125" style="5"/>
    <col min="14446" max="14446" width="25.28515625" style="5" customWidth="1"/>
    <col min="14447" max="14447" width="15.85546875" style="5" bestFit="1" customWidth="1"/>
    <col min="14448" max="14449" width="18" style="5" bestFit="1" customWidth="1"/>
    <col min="14450" max="14668" width="11.42578125" style="5"/>
    <col min="14669" max="14669" width="15.42578125" style="5" customWidth="1"/>
    <col min="14670" max="14670" width="9.5703125" style="5" customWidth="1"/>
    <col min="14671" max="14671" width="14.42578125" style="5" customWidth="1"/>
    <col min="14672" max="14672" width="49.85546875" style="5" customWidth="1"/>
    <col min="14673" max="14673" width="22.5703125" style="5" customWidth="1"/>
    <col min="14674" max="14674" width="23" style="5" customWidth="1"/>
    <col min="14675" max="14675" width="22.85546875" style="5" customWidth="1"/>
    <col min="14676" max="14676" width="23.42578125" style="5" customWidth="1"/>
    <col min="14677" max="14677" width="22.42578125" style="5" customWidth="1"/>
    <col min="14678" max="14678" width="13.85546875" style="5" customWidth="1"/>
    <col min="14679" max="14679" width="20.7109375" style="5" customWidth="1"/>
    <col min="14680" max="14680" width="18.140625" style="5" customWidth="1"/>
    <col min="14681" max="14681" width="14.85546875" style="5" bestFit="1" customWidth="1"/>
    <col min="14682" max="14682" width="11.42578125" style="5"/>
    <col min="14683" max="14683" width="17.42578125" style="5" customWidth="1"/>
    <col min="14684" max="14686" width="18.140625" style="5" customWidth="1"/>
    <col min="14687" max="14690" width="11.42578125" style="5"/>
    <col min="14691" max="14691" width="34" style="5" customWidth="1"/>
    <col min="14692" max="14692" width="9.5703125" style="5" customWidth="1"/>
    <col min="14693" max="14693" width="16.7109375" style="5" customWidth="1"/>
    <col min="14694" max="14694" width="55.140625" style="5" customWidth="1"/>
    <col min="14695" max="14695" width="22.5703125" style="5" customWidth="1"/>
    <col min="14696" max="14696" width="23" style="5" customWidth="1"/>
    <col min="14697" max="14697" width="22.85546875" style="5" customWidth="1"/>
    <col min="14698" max="14698" width="23.42578125" style="5" customWidth="1"/>
    <col min="14699" max="14699" width="28.7109375" style="5" customWidth="1"/>
    <col min="14700" max="14700" width="12.7109375" style="5" customWidth="1"/>
    <col min="14701" max="14701" width="11.42578125" style="5"/>
    <col min="14702" max="14702" width="25.28515625" style="5" customWidth="1"/>
    <col min="14703" max="14703" width="15.85546875" style="5" bestFit="1" customWidth="1"/>
    <col min="14704" max="14705" width="18" style="5" bestFit="1" customWidth="1"/>
    <col min="14706" max="14924" width="11.42578125" style="5"/>
    <col min="14925" max="14925" width="15.42578125" style="5" customWidth="1"/>
    <col min="14926" max="14926" width="9.5703125" style="5" customWidth="1"/>
    <col min="14927" max="14927" width="14.42578125" style="5" customWidth="1"/>
    <col min="14928" max="14928" width="49.85546875" style="5" customWidth="1"/>
    <col min="14929" max="14929" width="22.5703125" style="5" customWidth="1"/>
    <col min="14930" max="14930" width="23" style="5" customWidth="1"/>
    <col min="14931" max="14931" width="22.85546875" style="5" customWidth="1"/>
    <col min="14932" max="14932" width="23.42578125" style="5" customWidth="1"/>
    <col min="14933" max="14933" width="22.42578125" style="5" customWidth="1"/>
    <col min="14934" max="14934" width="13.85546875" style="5" customWidth="1"/>
    <col min="14935" max="14935" width="20.7109375" style="5" customWidth="1"/>
    <col min="14936" max="14936" width="18.140625" style="5" customWidth="1"/>
    <col min="14937" max="14937" width="14.85546875" style="5" bestFit="1" customWidth="1"/>
    <col min="14938" max="14938" width="11.42578125" style="5"/>
    <col min="14939" max="14939" width="17.42578125" style="5" customWidth="1"/>
    <col min="14940" max="14942" width="18.140625" style="5" customWidth="1"/>
    <col min="14943" max="14946" width="11.42578125" style="5"/>
    <col min="14947" max="14947" width="34" style="5" customWidth="1"/>
    <col min="14948" max="14948" width="9.5703125" style="5" customWidth="1"/>
    <col min="14949" max="14949" width="16.7109375" style="5" customWidth="1"/>
    <col min="14950" max="14950" width="55.140625" style="5" customWidth="1"/>
    <col min="14951" max="14951" width="22.5703125" style="5" customWidth="1"/>
    <col min="14952" max="14952" width="23" style="5" customWidth="1"/>
    <col min="14953" max="14953" width="22.85546875" style="5" customWidth="1"/>
    <col min="14954" max="14954" width="23.42578125" style="5" customWidth="1"/>
    <col min="14955" max="14955" width="28.7109375" style="5" customWidth="1"/>
    <col min="14956" max="14956" width="12.7109375" style="5" customWidth="1"/>
    <col min="14957" max="14957" width="11.42578125" style="5"/>
    <col min="14958" max="14958" width="25.28515625" style="5" customWidth="1"/>
    <col min="14959" max="14959" width="15.85546875" style="5" bestFit="1" customWidth="1"/>
    <col min="14960" max="14961" width="18" style="5" bestFit="1" customWidth="1"/>
    <col min="14962" max="15180" width="11.42578125" style="5"/>
    <col min="15181" max="15181" width="15.42578125" style="5" customWidth="1"/>
    <col min="15182" max="15182" width="9.5703125" style="5" customWidth="1"/>
    <col min="15183" max="15183" width="14.42578125" style="5" customWidth="1"/>
    <col min="15184" max="15184" width="49.85546875" style="5" customWidth="1"/>
    <col min="15185" max="15185" width="22.5703125" style="5" customWidth="1"/>
    <col min="15186" max="15186" width="23" style="5" customWidth="1"/>
    <col min="15187" max="15187" width="22.85546875" style="5" customWidth="1"/>
    <col min="15188" max="15188" width="23.42578125" style="5" customWidth="1"/>
    <col min="15189" max="15189" width="22.42578125" style="5" customWidth="1"/>
    <col min="15190" max="15190" width="13.85546875" style="5" customWidth="1"/>
    <col min="15191" max="15191" width="20.7109375" style="5" customWidth="1"/>
    <col min="15192" max="15192" width="18.140625" style="5" customWidth="1"/>
    <col min="15193" max="15193" width="14.85546875" style="5" bestFit="1" customWidth="1"/>
    <col min="15194" max="15194" width="11.42578125" style="5"/>
    <col min="15195" max="15195" width="17.42578125" style="5" customWidth="1"/>
    <col min="15196" max="15198" width="18.140625" style="5" customWidth="1"/>
    <col min="15199" max="15202" width="11.42578125" style="5"/>
    <col min="15203" max="15203" width="34" style="5" customWidth="1"/>
    <col min="15204" max="15204" width="9.5703125" style="5" customWidth="1"/>
    <col min="15205" max="15205" width="16.7109375" style="5" customWidth="1"/>
    <col min="15206" max="15206" width="55.140625" style="5" customWidth="1"/>
    <col min="15207" max="15207" width="22.5703125" style="5" customWidth="1"/>
    <col min="15208" max="15208" width="23" style="5" customWidth="1"/>
    <col min="15209" max="15209" width="22.85546875" style="5" customWidth="1"/>
    <col min="15210" max="15210" width="23.42578125" style="5" customWidth="1"/>
    <col min="15211" max="15211" width="28.7109375" style="5" customWidth="1"/>
    <col min="15212" max="15212" width="12.7109375" style="5" customWidth="1"/>
    <col min="15213" max="15213" width="11.42578125" style="5"/>
    <col min="15214" max="15214" width="25.28515625" style="5" customWidth="1"/>
    <col min="15215" max="15215" width="15.85546875" style="5" bestFit="1" customWidth="1"/>
    <col min="15216" max="15217" width="18" style="5" bestFit="1" customWidth="1"/>
    <col min="15218" max="15436" width="11.42578125" style="5"/>
    <col min="15437" max="15437" width="15.42578125" style="5" customWidth="1"/>
    <col min="15438" max="15438" width="9.5703125" style="5" customWidth="1"/>
    <col min="15439" max="15439" width="14.42578125" style="5" customWidth="1"/>
    <col min="15440" max="15440" width="49.85546875" style="5" customWidth="1"/>
    <col min="15441" max="15441" width="22.5703125" style="5" customWidth="1"/>
    <col min="15442" max="15442" width="23" style="5" customWidth="1"/>
    <col min="15443" max="15443" width="22.85546875" style="5" customWidth="1"/>
    <col min="15444" max="15444" width="23.42578125" style="5" customWidth="1"/>
    <col min="15445" max="15445" width="22.42578125" style="5" customWidth="1"/>
    <col min="15446" max="15446" width="13.85546875" style="5" customWidth="1"/>
    <col min="15447" max="15447" width="20.7109375" style="5" customWidth="1"/>
    <col min="15448" max="15448" width="18.140625" style="5" customWidth="1"/>
    <col min="15449" max="15449" width="14.85546875" style="5" bestFit="1" customWidth="1"/>
    <col min="15450" max="15450" width="11.42578125" style="5"/>
    <col min="15451" max="15451" width="17.42578125" style="5" customWidth="1"/>
    <col min="15452" max="15454" width="18.140625" style="5" customWidth="1"/>
    <col min="15455" max="15458" width="11.42578125" style="5"/>
    <col min="15459" max="15459" width="34" style="5" customWidth="1"/>
    <col min="15460" max="15460" width="9.5703125" style="5" customWidth="1"/>
    <col min="15461" max="15461" width="16.7109375" style="5" customWidth="1"/>
    <col min="15462" max="15462" width="55.140625" style="5" customWidth="1"/>
    <col min="15463" max="15463" width="22.5703125" style="5" customWidth="1"/>
    <col min="15464" max="15464" width="23" style="5" customWidth="1"/>
    <col min="15465" max="15465" width="22.85546875" style="5" customWidth="1"/>
    <col min="15466" max="15466" width="23.42578125" style="5" customWidth="1"/>
    <col min="15467" max="15467" width="28.7109375" style="5" customWidth="1"/>
    <col min="15468" max="15468" width="12.7109375" style="5" customWidth="1"/>
    <col min="15469" max="15469" width="11.42578125" style="5"/>
    <col min="15470" max="15470" width="25.28515625" style="5" customWidth="1"/>
    <col min="15471" max="15471" width="15.85546875" style="5" bestFit="1" customWidth="1"/>
    <col min="15472" max="15473" width="18" style="5" bestFit="1" customWidth="1"/>
    <col min="15474" max="15692" width="11.42578125" style="5"/>
    <col min="15693" max="15693" width="15.42578125" style="5" customWidth="1"/>
    <col min="15694" max="15694" width="9.5703125" style="5" customWidth="1"/>
    <col min="15695" max="15695" width="14.42578125" style="5" customWidth="1"/>
    <col min="15696" max="15696" width="49.85546875" style="5" customWidth="1"/>
    <col min="15697" max="15697" width="22.5703125" style="5" customWidth="1"/>
    <col min="15698" max="15698" width="23" style="5" customWidth="1"/>
    <col min="15699" max="15699" width="22.85546875" style="5" customWidth="1"/>
    <col min="15700" max="15700" width="23.42578125" style="5" customWidth="1"/>
    <col min="15701" max="15701" width="22.42578125" style="5" customWidth="1"/>
    <col min="15702" max="15702" width="13.85546875" style="5" customWidth="1"/>
    <col min="15703" max="15703" width="20.7109375" style="5" customWidth="1"/>
    <col min="15704" max="15704" width="18.140625" style="5" customWidth="1"/>
    <col min="15705" max="15705" width="14.85546875" style="5" bestFit="1" customWidth="1"/>
    <col min="15706" max="15706" width="11.42578125" style="5"/>
    <col min="15707" max="15707" width="17.42578125" style="5" customWidth="1"/>
    <col min="15708" max="15710" width="18.140625" style="5" customWidth="1"/>
    <col min="15711" max="15714" width="11.42578125" style="5"/>
    <col min="15715" max="15715" width="34" style="5" customWidth="1"/>
    <col min="15716" max="15716" width="9.5703125" style="5" customWidth="1"/>
    <col min="15717" max="15717" width="16.7109375" style="5" customWidth="1"/>
    <col min="15718" max="15718" width="55.140625" style="5" customWidth="1"/>
    <col min="15719" max="15719" width="22.5703125" style="5" customWidth="1"/>
    <col min="15720" max="15720" width="23" style="5" customWidth="1"/>
    <col min="15721" max="15721" width="22.85546875" style="5" customWidth="1"/>
    <col min="15722" max="15722" width="23.42578125" style="5" customWidth="1"/>
    <col min="15723" max="15723" width="28.7109375" style="5" customWidth="1"/>
    <col min="15724" max="15724" width="12.7109375" style="5" customWidth="1"/>
    <col min="15725" max="15725" width="11.42578125" style="5"/>
    <col min="15726" max="15726" width="25.28515625" style="5" customWidth="1"/>
    <col min="15727" max="15727" width="15.85546875" style="5" bestFit="1" customWidth="1"/>
    <col min="15728" max="15729" width="18" style="5" bestFit="1" customWidth="1"/>
    <col min="15730" max="15948" width="11.42578125" style="5"/>
    <col min="15949" max="15949" width="15.42578125" style="5" customWidth="1"/>
    <col min="15950" max="15950" width="9.5703125" style="5" customWidth="1"/>
    <col min="15951" max="15951" width="14.42578125" style="5" customWidth="1"/>
    <col min="15952" max="15952" width="49.85546875" style="5" customWidth="1"/>
    <col min="15953" max="15953" width="22.5703125" style="5" customWidth="1"/>
    <col min="15954" max="15954" width="23" style="5" customWidth="1"/>
    <col min="15955" max="15955" width="22.85546875" style="5" customWidth="1"/>
    <col min="15956" max="15956" width="23.42578125" style="5" customWidth="1"/>
    <col min="15957" max="15957" width="22.42578125" style="5" customWidth="1"/>
    <col min="15958" max="15958" width="13.85546875" style="5" customWidth="1"/>
    <col min="15959" max="15959" width="20.7109375" style="5" customWidth="1"/>
    <col min="15960" max="15960" width="18.140625" style="5" customWidth="1"/>
    <col min="15961" max="15961" width="14.85546875" style="5" bestFit="1" customWidth="1"/>
    <col min="15962" max="15962" width="11.42578125" style="5"/>
    <col min="15963" max="15963" width="17.42578125" style="5" customWidth="1"/>
    <col min="15964" max="15966" width="18.140625" style="5" customWidth="1"/>
    <col min="15967" max="15970" width="11.42578125" style="5"/>
    <col min="15971" max="15971" width="34" style="5" customWidth="1"/>
    <col min="15972" max="15972" width="9.5703125" style="5" customWidth="1"/>
    <col min="15973" max="15973" width="16.7109375" style="5" customWidth="1"/>
    <col min="15974" max="15974" width="55.140625" style="5" customWidth="1"/>
    <col min="15975" max="15975" width="22.5703125" style="5" customWidth="1"/>
    <col min="15976" max="15976" width="23" style="5" customWidth="1"/>
    <col min="15977" max="15977" width="22.85546875" style="5" customWidth="1"/>
    <col min="15978" max="15978" width="23.42578125" style="5" customWidth="1"/>
    <col min="15979" max="15979" width="28.7109375" style="5" customWidth="1"/>
    <col min="15980" max="15980" width="12.7109375" style="5" customWidth="1"/>
    <col min="15981" max="15981" width="11.42578125" style="5"/>
    <col min="15982" max="15982" width="25.28515625" style="5" customWidth="1"/>
    <col min="15983" max="15983" width="15.85546875" style="5" bestFit="1" customWidth="1"/>
    <col min="15984" max="15985" width="18" style="5" bestFit="1" customWidth="1"/>
    <col min="15986" max="16204" width="11.42578125" style="5"/>
    <col min="16205" max="16205" width="15.42578125" style="5" customWidth="1"/>
    <col min="16206" max="16206" width="9.5703125" style="5" customWidth="1"/>
    <col min="16207" max="16207" width="14.42578125" style="5" customWidth="1"/>
    <col min="16208" max="16208" width="49.85546875" style="5" customWidth="1"/>
    <col min="16209" max="16209" width="22.5703125" style="5" customWidth="1"/>
    <col min="16210" max="16210" width="23" style="5" customWidth="1"/>
    <col min="16211" max="16211" width="22.85546875" style="5" customWidth="1"/>
    <col min="16212" max="16212" width="23.42578125" style="5" customWidth="1"/>
    <col min="16213" max="16213" width="22.42578125" style="5" customWidth="1"/>
    <col min="16214" max="16214" width="13.85546875" style="5" customWidth="1"/>
    <col min="16215" max="16215" width="20.7109375" style="5" customWidth="1"/>
    <col min="16216" max="16216" width="18.140625" style="5" customWidth="1"/>
    <col min="16217" max="16217" width="14.85546875" style="5" bestFit="1" customWidth="1"/>
    <col min="16218" max="16218" width="11.42578125" style="5"/>
    <col min="16219" max="16219" width="17.42578125" style="5" customWidth="1"/>
    <col min="16220" max="16222" width="18.140625" style="5" customWidth="1"/>
    <col min="16223" max="16384" width="11.42578125" style="5"/>
  </cols>
  <sheetData>
    <row r="1" spans="1:7" s="1" customFormat="1" ht="18.75" x14ac:dyDescent="0.25"/>
    <row r="2" spans="1:7" s="1" customFormat="1" ht="23.25" x14ac:dyDescent="0.25">
      <c r="A2" s="133" t="s">
        <v>0</v>
      </c>
      <c r="B2" s="133"/>
      <c r="C2" s="133"/>
      <c r="D2" s="133"/>
      <c r="E2" s="133"/>
      <c r="F2" s="133"/>
    </row>
    <row r="3" spans="1:7" s="1" customFormat="1" ht="24.95" customHeight="1" x14ac:dyDescent="0.25">
      <c r="A3" s="134" t="s">
        <v>1</v>
      </c>
      <c r="B3" s="134"/>
      <c r="C3" s="134"/>
      <c r="D3" s="134"/>
      <c r="E3" s="134"/>
      <c r="F3" s="134"/>
    </row>
    <row r="4" spans="1:7" s="1" customFormat="1" ht="24.95" customHeight="1" x14ac:dyDescent="0.25">
      <c r="A4" s="2"/>
      <c r="B4" s="2"/>
      <c r="C4" s="134"/>
      <c r="D4" s="134"/>
      <c r="E4" s="134"/>
      <c r="F4" s="2"/>
    </row>
    <row r="5" spans="1:7" ht="15.75" customHeight="1" thickBot="1" x14ac:dyDescent="0.3">
      <c r="A5" s="3"/>
    </row>
    <row r="6" spans="1:7" ht="29.25" customHeight="1" x14ac:dyDescent="0.25">
      <c r="A6" s="135" t="s">
        <v>2</v>
      </c>
      <c r="B6" s="137" t="s">
        <v>3</v>
      </c>
      <c r="C6" s="137" t="s">
        <v>4</v>
      </c>
      <c r="D6" s="137" t="s">
        <v>5</v>
      </c>
      <c r="E6" s="137" t="s">
        <v>6</v>
      </c>
      <c r="F6" s="137" t="s">
        <v>7</v>
      </c>
    </row>
    <row r="7" spans="1:7" ht="84.75" customHeight="1" thickBot="1" x14ac:dyDescent="0.3">
      <c r="A7" s="136"/>
      <c r="B7" s="138"/>
      <c r="C7" s="138"/>
      <c r="D7" s="138"/>
      <c r="E7" s="138"/>
      <c r="F7" s="138"/>
    </row>
    <row r="8" spans="1:7" s="3" customFormat="1" ht="28.5" customHeight="1" x14ac:dyDescent="0.25">
      <c r="A8" s="7" t="s">
        <v>8</v>
      </c>
      <c r="B8" s="8"/>
      <c r="C8" s="8"/>
      <c r="D8" s="8"/>
      <c r="E8" s="9" t="s">
        <v>9</v>
      </c>
      <c r="F8" s="10">
        <f>F9+F15+F16+F24</f>
        <v>129839105092</v>
      </c>
    </row>
    <row r="9" spans="1:7" ht="27" customHeight="1" x14ac:dyDescent="0.25">
      <c r="A9" s="11" t="s">
        <v>10</v>
      </c>
      <c r="B9" s="12"/>
      <c r="C9" s="12"/>
      <c r="D9" s="12"/>
      <c r="E9" s="13" t="s">
        <v>11</v>
      </c>
      <c r="F9" s="14">
        <f>F10</f>
        <v>75086750000</v>
      </c>
    </row>
    <row r="10" spans="1:7" ht="27" customHeight="1" x14ac:dyDescent="0.25">
      <c r="A10" s="11" t="s">
        <v>12</v>
      </c>
      <c r="B10" s="12"/>
      <c r="C10" s="12"/>
      <c r="D10" s="12"/>
      <c r="E10" s="13" t="s">
        <v>13</v>
      </c>
      <c r="F10" s="14">
        <f>SUM(F11:F14)</f>
        <v>75086750000</v>
      </c>
    </row>
    <row r="11" spans="1:7" ht="27" customHeight="1" x14ac:dyDescent="0.25">
      <c r="A11" s="15" t="s">
        <v>14</v>
      </c>
      <c r="B11" s="12" t="s">
        <v>15</v>
      </c>
      <c r="C11" s="12">
        <v>20</v>
      </c>
      <c r="D11" s="12" t="s">
        <v>16</v>
      </c>
      <c r="E11" s="16" t="s">
        <v>17</v>
      </c>
      <c r="F11" s="17">
        <v>46310619000</v>
      </c>
    </row>
    <row r="12" spans="1:7" ht="32.25" customHeight="1" x14ac:dyDescent="0.25">
      <c r="A12" s="15" t="s">
        <v>18</v>
      </c>
      <c r="B12" s="12" t="s">
        <v>15</v>
      </c>
      <c r="C12" s="12">
        <v>20</v>
      </c>
      <c r="D12" s="12" t="s">
        <v>16</v>
      </c>
      <c r="E12" s="16" t="s">
        <v>19</v>
      </c>
      <c r="F12" s="17">
        <v>16155620000</v>
      </c>
    </row>
    <row r="13" spans="1:7" ht="32.25" customHeight="1" x14ac:dyDescent="0.25">
      <c r="A13" s="15" t="s">
        <v>20</v>
      </c>
      <c r="B13" s="12" t="s">
        <v>15</v>
      </c>
      <c r="C13" s="12">
        <v>20</v>
      </c>
      <c r="D13" s="12" t="s">
        <v>16</v>
      </c>
      <c r="E13" s="16" t="s">
        <v>21</v>
      </c>
      <c r="F13" s="17">
        <v>5485571000</v>
      </c>
      <c r="G13" s="18"/>
    </row>
    <row r="14" spans="1:7" s="3" customFormat="1" ht="38.25" customHeight="1" x14ac:dyDescent="0.25">
      <c r="A14" s="15" t="s">
        <v>22</v>
      </c>
      <c r="B14" s="12" t="s">
        <v>15</v>
      </c>
      <c r="C14" s="12">
        <v>20</v>
      </c>
      <c r="D14" s="12" t="s">
        <v>16</v>
      </c>
      <c r="E14" s="16" t="s">
        <v>23</v>
      </c>
      <c r="F14" s="17">
        <v>7134940000</v>
      </c>
    </row>
    <row r="15" spans="1:7" ht="27.75" customHeight="1" x14ac:dyDescent="0.25">
      <c r="A15" s="19" t="s">
        <v>24</v>
      </c>
      <c r="B15" s="20" t="s">
        <v>15</v>
      </c>
      <c r="C15" s="20">
        <v>20</v>
      </c>
      <c r="D15" s="20" t="s">
        <v>16</v>
      </c>
      <c r="E15" s="13" t="s">
        <v>25</v>
      </c>
      <c r="F15" s="21">
        <v>22397242000</v>
      </c>
    </row>
    <row r="16" spans="1:7" ht="26.25" customHeight="1" x14ac:dyDescent="0.25">
      <c r="A16" s="19" t="s">
        <v>26</v>
      </c>
      <c r="B16" s="12"/>
      <c r="C16" s="12"/>
      <c r="D16" s="12"/>
      <c r="E16" s="13" t="s">
        <v>27</v>
      </c>
      <c r="F16" s="21">
        <f>+F17+F20+F23</f>
        <v>16286101092</v>
      </c>
    </row>
    <row r="17" spans="1:7" ht="26.25" customHeight="1" x14ac:dyDescent="0.25">
      <c r="A17" s="19" t="s">
        <v>28</v>
      </c>
      <c r="B17" s="12"/>
      <c r="C17" s="12"/>
      <c r="D17" s="12"/>
      <c r="E17" s="13" t="s">
        <v>29</v>
      </c>
      <c r="F17" s="21">
        <f>+F18</f>
        <v>5423125092</v>
      </c>
    </row>
    <row r="18" spans="1:7" ht="26.25" customHeight="1" x14ac:dyDescent="0.25">
      <c r="A18" s="19" t="s">
        <v>30</v>
      </c>
      <c r="B18" s="12"/>
      <c r="C18" s="12"/>
      <c r="D18" s="12"/>
      <c r="E18" s="13" t="s">
        <v>31</v>
      </c>
      <c r="F18" s="21">
        <f>+F19</f>
        <v>5423125092</v>
      </c>
    </row>
    <row r="19" spans="1:7" ht="26.25" customHeight="1" x14ac:dyDescent="0.25">
      <c r="A19" s="22" t="s">
        <v>32</v>
      </c>
      <c r="B19" s="12" t="s">
        <v>15</v>
      </c>
      <c r="C19" s="12">
        <v>20</v>
      </c>
      <c r="D19" s="12" t="s">
        <v>16</v>
      </c>
      <c r="E19" s="16" t="s">
        <v>33</v>
      </c>
      <c r="F19" s="17">
        <v>5423125092</v>
      </c>
      <c r="G19" s="18"/>
    </row>
    <row r="20" spans="1:7" ht="31.5" customHeight="1" x14ac:dyDescent="0.25">
      <c r="A20" s="19" t="s">
        <v>34</v>
      </c>
      <c r="B20" s="12"/>
      <c r="C20" s="12"/>
      <c r="D20" s="12"/>
      <c r="E20" s="13" t="s">
        <v>35</v>
      </c>
      <c r="F20" s="21">
        <f>F21</f>
        <v>215720000</v>
      </c>
    </row>
    <row r="21" spans="1:7" ht="31.5" customHeight="1" x14ac:dyDescent="0.25">
      <c r="A21" s="19" t="s">
        <v>36</v>
      </c>
      <c r="B21" s="12"/>
      <c r="C21" s="12"/>
      <c r="D21" s="12"/>
      <c r="E21" s="13" t="s">
        <v>37</v>
      </c>
      <c r="F21" s="21">
        <f>F22</f>
        <v>215720000</v>
      </c>
    </row>
    <row r="22" spans="1:7" ht="34.5" customHeight="1" x14ac:dyDescent="0.25">
      <c r="A22" s="22" t="s">
        <v>38</v>
      </c>
      <c r="B22" s="12" t="s">
        <v>15</v>
      </c>
      <c r="C22" s="12">
        <v>20</v>
      </c>
      <c r="D22" s="12" t="s">
        <v>16</v>
      </c>
      <c r="E22" s="16" t="s">
        <v>39</v>
      </c>
      <c r="F22" s="17">
        <v>215720000</v>
      </c>
    </row>
    <row r="23" spans="1:7" ht="29.25" customHeight="1" x14ac:dyDescent="0.25">
      <c r="A23" s="23" t="s">
        <v>40</v>
      </c>
      <c r="B23" s="24" t="s">
        <v>41</v>
      </c>
      <c r="C23" s="24">
        <v>10</v>
      </c>
      <c r="D23" s="24" t="s">
        <v>16</v>
      </c>
      <c r="E23" s="25" t="s">
        <v>42</v>
      </c>
      <c r="F23" s="21">
        <v>10647256000</v>
      </c>
    </row>
    <row r="24" spans="1:7" ht="33" customHeight="1" x14ac:dyDescent="0.25">
      <c r="A24" s="19" t="s">
        <v>43</v>
      </c>
      <c r="B24" s="12"/>
      <c r="C24" s="12"/>
      <c r="D24" s="12"/>
      <c r="E24" s="13" t="s">
        <v>44</v>
      </c>
      <c r="F24" s="21">
        <f>F25</f>
        <v>16069012000</v>
      </c>
    </row>
    <row r="25" spans="1:7" ht="33" customHeight="1" x14ac:dyDescent="0.25">
      <c r="A25" s="19" t="s">
        <v>45</v>
      </c>
      <c r="B25" s="12"/>
      <c r="C25" s="12"/>
      <c r="D25" s="12"/>
      <c r="E25" s="13" t="s">
        <v>46</v>
      </c>
      <c r="F25" s="21">
        <f>SUM(F26)</f>
        <v>16069012000</v>
      </c>
    </row>
    <row r="26" spans="1:7" ht="28.5" customHeight="1" thickBot="1" x14ac:dyDescent="0.3">
      <c r="A26" s="26" t="s">
        <v>47</v>
      </c>
      <c r="B26" s="24" t="s">
        <v>15</v>
      </c>
      <c r="C26" s="24">
        <v>20</v>
      </c>
      <c r="D26" s="24" t="s">
        <v>16</v>
      </c>
      <c r="E26" s="27" t="s">
        <v>48</v>
      </c>
      <c r="F26" s="17">
        <v>16069012000</v>
      </c>
    </row>
    <row r="27" spans="1:7" s="3" customFormat="1" ht="28.5" customHeight="1" thickBot="1" x14ac:dyDescent="0.3">
      <c r="A27" s="28" t="s">
        <v>49</v>
      </c>
      <c r="B27" s="29"/>
      <c r="C27" s="29"/>
      <c r="D27" s="29"/>
      <c r="E27" s="30" t="s">
        <v>50</v>
      </c>
      <c r="F27" s="31">
        <f>+F28</f>
        <v>1539512571000</v>
      </c>
    </row>
    <row r="28" spans="1:7" ht="23.25" customHeight="1" x14ac:dyDescent="0.25">
      <c r="A28" s="32" t="s">
        <v>51</v>
      </c>
      <c r="B28" s="33"/>
      <c r="C28" s="33"/>
      <c r="D28" s="33"/>
      <c r="E28" s="34" t="s">
        <v>52</v>
      </c>
      <c r="F28" s="35">
        <f>+F29+F31</f>
        <v>1539512571000</v>
      </c>
    </row>
    <row r="29" spans="1:7" ht="23.25" customHeight="1" x14ac:dyDescent="0.25">
      <c r="A29" s="32" t="s">
        <v>53</v>
      </c>
      <c r="B29" s="33"/>
      <c r="C29" s="33"/>
      <c r="D29" s="33"/>
      <c r="E29" s="34" t="s">
        <v>54</v>
      </c>
      <c r="F29" s="35">
        <f>+F30</f>
        <v>112491124000</v>
      </c>
    </row>
    <row r="30" spans="1:7" ht="23.25" customHeight="1" x14ac:dyDescent="0.25">
      <c r="A30" s="36" t="s">
        <v>55</v>
      </c>
      <c r="B30" s="24" t="s">
        <v>41</v>
      </c>
      <c r="C30" s="24">
        <v>11</v>
      </c>
      <c r="D30" s="24" t="s">
        <v>56</v>
      </c>
      <c r="E30" s="37" t="s">
        <v>57</v>
      </c>
      <c r="F30" s="17">
        <v>112491124000</v>
      </c>
      <c r="G30" s="18"/>
    </row>
    <row r="31" spans="1:7" ht="23.25" customHeight="1" x14ac:dyDescent="0.25">
      <c r="A31" s="19" t="s">
        <v>58</v>
      </c>
      <c r="B31" s="12"/>
      <c r="C31" s="12"/>
      <c r="D31" s="12"/>
      <c r="E31" s="13" t="s">
        <v>59</v>
      </c>
      <c r="F31" s="38">
        <f>SUM(F32)</f>
        <v>1427021447000</v>
      </c>
    </row>
    <row r="32" spans="1:7" ht="23.25" customHeight="1" thickBot="1" x14ac:dyDescent="0.3">
      <c r="A32" s="26" t="s">
        <v>60</v>
      </c>
      <c r="B32" s="24" t="s">
        <v>41</v>
      </c>
      <c r="C32" s="24">
        <v>11</v>
      </c>
      <c r="D32" s="24" t="s">
        <v>16</v>
      </c>
      <c r="E32" s="27" t="s">
        <v>61</v>
      </c>
      <c r="F32" s="17">
        <v>1427021447000</v>
      </c>
      <c r="G32" s="18"/>
    </row>
    <row r="33" spans="1:7" s="3" customFormat="1" ht="24" customHeight="1" thickBot="1" x14ac:dyDescent="0.3">
      <c r="A33" s="28" t="s">
        <v>62</v>
      </c>
      <c r="B33" s="29"/>
      <c r="C33" s="29"/>
      <c r="D33" s="29"/>
      <c r="E33" s="30" t="s">
        <v>63</v>
      </c>
      <c r="F33" s="31">
        <f>+F34+F37+F43+F50+F56+F62</f>
        <v>7473864539630</v>
      </c>
      <c r="G33" s="5"/>
    </row>
    <row r="34" spans="1:7" ht="24" customHeight="1" x14ac:dyDescent="0.25">
      <c r="A34" s="32" t="s">
        <v>64</v>
      </c>
      <c r="B34" s="33"/>
      <c r="C34" s="33"/>
      <c r="D34" s="33"/>
      <c r="E34" s="34" t="s">
        <v>65</v>
      </c>
      <c r="F34" s="39">
        <f>SUM(F35)</f>
        <v>7153266094769</v>
      </c>
    </row>
    <row r="35" spans="1:7" ht="24" customHeight="1" x14ac:dyDescent="0.25">
      <c r="A35" s="19" t="s">
        <v>66</v>
      </c>
      <c r="B35" s="12"/>
      <c r="C35" s="12"/>
      <c r="D35" s="12"/>
      <c r="E35" s="13" t="s">
        <v>67</v>
      </c>
      <c r="F35" s="21">
        <f>+F36</f>
        <v>7153266094769</v>
      </c>
    </row>
    <row r="36" spans="1:7" ht="91.5" customHeight="1" x14ac:dyDescent="0.25">
      <c r="A36" s="22" t="s">
        <v>68</v>
      </c>
      <c r="B36" s="12" t="s">
        <v>41</v>
      </c>
      <c r="C36" s="12">
        <v>10</v>
      </c>
      <c r="D36" s="12" t="s">
        <v>16</v>
      </c>
      <c r="E36" s="16" t="s">
        <v>69</v>
      </c>
      <c r="F36" s="17">
        <v>7153266094769</v>
      </c>
      <c r="G36" s="18"/>
    </row>
    <row r="37" spans="1:7" ht="35.25" customHeight="1" x14ac:dyDescent="0.25">
      <c r="A37" s="19" t="s">
        <v>70</v>
      </c>
      <c r="B37" s="40"/>
      <c r="C37" s="40"/>
      <c r="D37" s="40"/>
      <c r="E37" s="41" t="s">
        <v>71</v>
      </c>
      <c r="F37" s="21">
        <f>SUM(F38)</f>
        <v>4034524599</v>
      </c>
    </row>
    <row r="38" spans="1:7" ht="33" customHeight="1" x14ac:dyDescent="0.25">
      <c r="A38" s="19" t="s">
        <v>72</v>
      </c>
      <c r="B38" s="12"/>
      <c r="C38" s="12"/>
      <c r="D38" s="12"/>
      <c r="E38" s="13" t="s">
        <v>67</v>
      </c>
      <c r="F38" s="21">
        <f>+F39+F41</f>
        <v>4034524599</v>
      </c>
    </row>
    <row r="39" spans="1:7" ht="51.75" customHeight="1" x14ac:dyDescent="0.25">
      <c r="A39" s="19" t="s">
        <v>73</v>
      </c>
      <c r="B39" s="20" t="s">
        <v>41</v>
      </c>
      <c r="C39" s="20">
        <v>10</v>
      </c>
      <c r="D39" s="20" t="s">
        <v>16</v>
      </c>
      <c r="E39" s="13" t="s">
        <v>74</v>
      </c>
      <c r="F39" s="21">
        <f>+F40</f>
        <v>2634524599</v>
      </c>
    </row>
    <row r="40" spans="1:7" ht="51.75" customHeight="1" x14ac:dyDescent="0.25">
      <c r="A40" s="22" t="s">
        <v>75</v>
      </c>
      <c r="B40" s="12" t="s">
        <v>41</v>
      </c>
      <c r="C40" s="12">
        <v>10</v>
      </c>
      <c r="D40" s="12" t="s">
        <v>16</v>
      </c>
      <c r="E40" s="16" t="s">
        <v>76</v>
      </c>
      <c r="F40" s="17">
        <v>2634524599</v>
      </c>
    </row>
    <row r="41" spans="1:7" ht="51.75" customHeight="1" x14ac:dyDescent="0.25">
      <c r="A41" s="19" t="s">
        <v>77</v>
      </c>
      <c r="B41" s="20" t="s">
        <v>41</v>
      </c>
      <c r="C41" s="20">
        <v>10</v>
      </c>
      <c r="D41" s="20" t="s">
        <v>16</v>
      </c>
      <c r="E41" s="13" t="s">
        <v>78</v>
      </c>
      <c r="F41" s="21">
        <f>+F42</f>
        <v>1400000000</v>
      </c>
    </row>
    <row r="42" spans="1:7" ht="51.75" customHeight="1" x14ac:dyDescent="0.25">
      <c r="A42" s="22" t="s">
        <v>79</v>
      </c>
      <c r="B42" s="12" t="s">
        <v>41</v>
      </c>
      <c r="C42" s="12">
        <v>10</v>
      </c>
      <c r="D42" s="12" t="s">
        <v>16</v>
      </c>
      <c r="E42" s="16" t="s">
        <v>76</v>
      </c>
      <c r="F42" s="17">
        <v>1400000000</v>
      </c>
    </row>
    <row r="43" spans="1:7" ht="29.25" customHeight="1" x14ac:dyDescent="0.25">
      <c r="A43" s="19" t="s">
        <v>80</v>
      </c>
      <c r="B43" s="12"/>
      <c r="C43" s="12"/>
      <c r="D43" s="12"/>
      <c r="E43" s="13" t="s">
        <v>81</v>
      </c>
      <c r="F43" s="21">
        <f>SUM(F44)</f>
        <v>134057209397</v>
      </c>
    </row>
    <row r="44" spans="1:7" ht="29.25" customHeight="1" x14ac:dyDescent="0.25">
      <c r="A44" s="19" t="s">
        <v>82</v>
      </c>
      <c r="B44" s="12"/>
      <c r="C44" s="12"/>
      <c r="D44" s="12"/>
      <c r="E44" s="13" t="s">
        <v>67</v>
      </c>
      <c r="F44" s="21">
        <f>+F45+F48</f>
        <v>134057209397</v>
      </c>
    </row>
    <row r="45" spans="1:7" ht="49.5" customHeight="1" x14ac:dyDescent="0.25">
      <c r="A45" s="19" t="s">
        <v>83</v>
      </c>
      <c r="B45" s="12"/>
      <c r="C45" s="12"/>
      <c r="D45" s="12"/>
      <c r="E45" s="41" t="s">
        <v>84</v>
      </c>
      <c r="F45" s="21">
        <f>+F46+F47</f>
        <v>132057209397</v>
      </c>
    </row>
    <row r="46" spans="1:7" ht="69.75" customHeight="1" x14ac:dyDescent="0.25">
      <c r="A46" s="22" t="s">
        <v>85</v>
      </c>
      <c r="B46" s="12" t="s">
        <v>41</v>
      </c>
      <c r="C46" s="12">
        <v>10</v>
      </c>
      <c r="D46" s="12" t="s">
        <v>16</v>
      </c>
      <c r="E46" s="16" t="s">
        <v>86</v>
      </c>
      <c r="F46" s="17">
        <v>4000000000</v>
      </c>
    </row>
    <row r="47" spans="1:7" ht="69.75" customHeight="1" x14ac:dyDescent="0.25">
      <c r="A47" s="22" t="s">
        <v>85</v>
      </c>
      <c r="B47" s="12" t="s">
        <v>15</v>
      </c>
      <c r="C47" s="12">
        <v>20</v>
      </c>
      <c r="D47" s="12" t="s">
        <v>16</v>
      </c>
      <c r="E47" s="16" t="s">
        <v>86</v>
      </c>
      <c r="F47" s="17">
        <v>128057209397</v>
      </c>
    </row>
    <row r="48" spans="1:7" ht="39" customHeight="1" x14ac:dyDescent="0.25">
      <c r="A48" s="19" t="s">
        <v>87</v>
      </c>
      <c r="B48" s="20" t="s">
        <v>41</v>
      </c>
      <c r="C48" s="20">
        <v>10</v>
      </c>
      <c r="D48" s="20" t="s">
        <v>16</v>
      </c>
      <c r="E48" s="13" t="s">
        <v>88</v>
      </c>
      <c r="F48" s="21">
        <f>+F49</f>
        <v>2000000000</v>
      </c>
    </row>
    <row r="49" spans="1:6" ht="74.25" customHeight="1" x14ac:dyDescent="0.25">
      <c r="A49" s="22" t="s">
        <v>89</v>
      </c>
      <c r="B49" s="12" t="s">
        <v>41</v>
      </c>
      <c r="C49" s="12">
        <v>10</v>
      </c>
      <c r="D49" s="12" t="s">
        <v>16</v>
      </c>
      <c r="E49" s="16" t="s">
        <v>86</v>
      </c>
      <c r="F49" s="17">
        <v>2000000000</v>
      </c>
    </row>
    <row r="50" spans="1:6" ht="34.5" customHeight="1" x14ac:dyDescent="0.25">
      <c r="A50" s="19" t="s">
        <v>90</v>
      </c>
      <c r="B50" s="12"/>
      <c r="C50" s="12"/>
      <c r="D50" s="12"/>
      <c r="E50" s="13" t="s">
        <v>91</v>
      </c>
      <c r="F50" s="42">
        <f>SUM(F51)</f>
        <v>4104000000</v>
      </c>
    </row>
    <row r="51" spans="1:6" ht="34.5" customHeight="1" x14ac:dyDescent="0.25">
      <c r="A51" s="19" t="s">
        <v>92</v>
      </c>
      <c r="B51" s="12"/>
      <c r="C51" s="12"/>
      <c r="D51" s="12"/>
      <c r="E51" s="41" t="s">
        <v>67</v>
      </c>
      <c r="F51" s="42">
        <f>+F52+F54</f>
        <v>4104000000</v>
      </c>
    </row>
    <row r="52" spans="1:6" ht="33" customHeight="1" x14ac:dyDescent="0.25">
      <c r="A52" s="23" t="s">
        <v>93</v>
      </c>
      <c r="B52" s="20" t="s">
        <v>41</v>
      </c>
      <c r="C52" s="20">
        <v>10</v>
      </c>
      <c r="D52" s="20" t="s">
        <v>16</v>
      </c>
      <c r="E52" s="43" t="s">
        <v>94</v>
      </c>
      <c r="F52" s="42">
        <f>+F53</f>
        <v>800000000</v>
      </c>
    </row>
    <row r="53" spans="1:6" ht="37.5" customHeight="1" x14ac:dyDescent="0.25">
      <c r="A53" s="22" t="s">
        <v>95</v>
      </c>
      <c r="B53" s="12" t="s">
        <v>41</v>
      </c>
      <c r="C53" s="12">
        <v>10</v>
      </c>
      <c r="D53" s="12" t="s">
        <v>16</v>
      </c>
      <c r="E53" s="16" t="s">
        <v>76</v>
      </c>
      <c r="F53" s="17">
        <v>800000000</v>
      </c>
    </row>
    <row r="54" spans="1:6" ht="49.5" customHeight="1" x14ac:dyDescent="0.25">
      <c r="A54" s="19" t="s">
        <v>96</v>
      </c>
      <c r="B54" s="20" t="s">
        <v>41</v>
      </c>
      <c r="C54" s="20">
        <v>10</v>
      </c>
      <c r="D54" s="20" t="s">
        <v>16</v>
      </c>
      <c r="E54" s="13" t="s">
        <v>97</v>
      </c>
      <c r="F54" s="21">
        <f>+F55</f>
        <v>3304000000</v>
      </c>
    </row>
    <row r="55" spans="1:6" ht="49.5" customHeight="1" x14ac:dyDescent="0.25">
      <c r="A55" s="22" t="s">
        <v>98</v>
      </c>
      <c r="B55" s="12" t="s">
        <v>41</v>
      </c>
      <c r="C55" s="12">
        <v>10</v>
      </c>
      <c r="D55" s="12" t="s">
        <v>16</v>
      </c>
      <c r="E55" s="16" t="s">
        <v>76</v>
      </c>
      <c r="F55" s="44">
        <v>3304000000</v>
      </c>
    </row>
    <row r="56" spans="1:6" ht="49.5" customHeight="1" x14ac:dyDescent="0.25">
      <c r="A56" s="19" t="s">
        <v>99</v>
      </c>
      <c r="B56" s="12"/>
      <c r="C56" s="12"/>
      <c r="D56" s="12"/>
      <c r="E56" s="13" t="s">
        <v>100</v>
      </c>
      <c r="F56" s="21">
        <f>+F57</f>
        <v>94960668540</v>
      </c>
    </row>
    <row r="57" spans="1:6" ht="49.5" customHeight="1" x14ac:dyDescent="0.25">
      <c r="A57" s="19" t="s">
        <v>101</v>
      </c>
      <c r="B57" s="12"/>
      <c r="C57" s="12"/>
      <c r="D57" s="12"/>
      <c r="E57" s="13" t="s">
        <v>67</v>
      </c>
      <c r="F57" s="21">
        <f>+F58+F60</f>
        <v>94960668540</v>
      </c>
    </row>
    <row r="58" spans="1:6" ht="49.5" customHeight="1" x14ac:dyDescent="0.25">
      <c r="A58" s="19" t="s">
        <v>102</v>
      </c>
      <c r="B58" s="20" t="s">
        <v>41</v>
      </c>
      <c r="C58" s="20">
        <v>10</v>
      </c>
      <c r="D58" s="20" t="s">
        <v>16</v>
      </c>
      <c r="E58" s="13" t="s">
        <v>103</v>
      </c>
      <c r="F58" s="21">
        <f>+F59</f>
        <v>1200000000</v>
      </c>
    </row>
    <row r="59" spans="1:6" ht="49.5" customHeight="1" x14ac:dyDescent="0.25">
      <c r="A59" s="22" t="s">
        <v>104</v>
      </c>
      <c r="B59" s="12" t="s">
        <v>41</v>
      </c>
      <c r="C59" s="12">
        <v>10</v>
      </c>
      <c r="D59" s="12" t="s">
        <v>16</v>
      </c>
      <c r="E59" s="16" t="s">
        <v>105</v>
      </c>
      <c r="F59" s="17">
        <v>1200000000</v>
      </c>
    </row>
    <row r="60" spans="1:6" ht="49.5" customHeight="1" x14ac:dyDescent="0.25">
      <c r="A60" s="19" t="s">
        <v>106</v>
      </c>
      <c r="B60" s="20" t="s">
        <v>41</v>
      </c>
      <c r="C60" s="20">
        <v>10</v>
      </c>
      <c r="D60" s="20" t="s">
        <v>16</v>
      </c>
      <c r="E60" s="13" t="s">
        <v>107</v>
      </c>
      <c r="F60" s="21">
        <f>+F61</f>
        <v>93760668540</v>
      </c>
    </row>
    <row r="61" spans="1:6" ht="54.75" customHeight="1" x14ac:dyDescent="0.25">
      <c r="A61" s="22" t="s">
        <v>108</v>
      </c>
      <c r="B61" s="12" t="s">
        <v>41</v>
      </c>
      <c r="C61" s="12">
        <v>10</v>
      </c>
      <c r="D61" s="12" t="s">
        <v>16</v>
      </c>
      <c r="E61" s="16" t="s">
        <v>105</v>
      </c>
      <c r="F61" s="17">
        <v>93760668540</v>
      </c>
    </row>
    <row r="62" spans="1:6" ht="54.75" customHeight="1" x14ac:dyDescent="0.25">
      <c r="A62" s="45" t="s">
        <v>109</v>
      </c>
      <c r="B62" s="40"/>
      <c r="C62" s="40"/>
      <c r="D62" s="40"/>
      <c r="E62" s="41" t="s">
        <v>110</v>
      </c>
      <c r="F62" s="46">
        <f>+F63</f>
        <v>83442042325</v>
      </c>
    </row>
    <row r="63" spans="1:6" ht="34.5" customHeight="1" x14ac:dyDescent="0.25">
      <c r="A63" s="45" t="s">
        <v>111</v>
      </c>
      <c r="B63" s="40"/>
      <c r="C63" s="40"/>
      <c r="D63" s="40"/>
      <c r="E63" s="41" t="s">
        <v>67</v>
      </c>
      <c r="F63" s="46">
        <f>+F64+F66+F69+F71</f>
        <v>83442042325</v>
      </c>
    </row>
    <row r="64" spans="1:6" ht="60" customHeight="1" x14ac:dyDescent="0.25">
      <c r="A64" s="47" t="s">
        <v>112</v>
      </c>
      <c r="B64" s="48" t="s">
        <v>41</v>
      </c>
      <c r="C64" s="20">
        <v>10</v>
      </c>
      <c r="D64" s="20" t="s">
        <v>16</v>
      </c>
      <c r="E64" s="41" t="s">
        <v>113</v>
      </c>
      <c r="F64" s="46">
        <f>+F65</f>
        <v>1000000000</v>
      </c>
    </row>
    <row r="65" spans="1:6" ht="60" customHeight="1" x14ac:dyDescent="0.25">
      <c r="A65" s="22" t="s">
        <v>114</v>
      </c>
      <c r="B65" s="49" t="s">
        <v>41</v>
      </c>
      <c r="C65" s="12">
        <v>10</v>
      </c>
      <c r="D65" s="12" t="s">
        <v>16</v>
      </c>
      <c r="E65" s="16" t="s">
        <v>115</v>
      </c>
      <c r="F65" s="44">
        <v>1000000000</v>
      </c>
    </row>
    <row r="66" spans="1:6" ht="60" customHeight="1" x14ac:dyDescent="0.25">
      <c r="A66" s="50" t="s">
        <v>116</v>
      </c>
      <c r="B66" s="50"/>
      <c r="C66" s="51"/>
      <c r="D66" s="51"/>
      <c r="E66" s="52" t="s">
        <v>117</v>
      </c>
      <c r="F66" s="46">
        <f>+F67+F68</f>
        <v>75942042325</v>
      </c>
    </row>
    <row r="67" spans="1:6" ht="55.5" customHeight="1" x14ac:dyDescent="0.25">
      <c r="A67" s="22" t="s">
        <v>118</v>
      </c>
      <c r="B67" s="40" t="s">
        <v>41</v>
      </c>
      <c r="C67" s="12">
        <v>10</v>
      </c>
      <c r="D67" s="12" t="s">
        <v>16</v>
      </c>
      <c r="E67" s="16" t="s">
        <v>115</v>
      </c>
      <c r="F67" s="44">
        <v>50310100814</v>
      </c>
    </row>
    <row r="68" spans="1:6" ht="55.5" customHeight="1" x14ac:dyDescent="0.25">
      <c r="A68" s="22" t="s">
        <v>118</v>
      </c>
      <c r="B68" s="40" t="s">
        <v>15</v>
      </c>
      <c r="C68" s="12">
        <v>20</v>
      </c>
      <c r="D68" s="12" t="s">
        <v>16</v>
      </c>
      <c r="E68" s="16" t="s">
        <v>115</v>
      </c>
      <c r="F68" s="44">
        <v>25631941511</v>
      </c>
    </row>
    <row r="69" spans="1:6" ht="48.75" customHeight="1" x14ac:dyDescent="0.25">
      <c r="A69" s="53" t="s">
        <v>119</v>
      </c>
      <c r="B69" s="54" t="s">
        <v>41</v>
      </c>
      <c r="C69" s="20">
        <v>10</v>
      </c>
      <c r="D69" s="55" t="s">
        <v>16</v>
      </c>
      <c r="E69" s="52" t="s">
        <v>120</v>
      </c>
      <c r="F69" s="46">
        <f>+F70</f>
        <v>5000000000</v>
      </c>
    </row>
    <row r="70" spans="1:6" ht="72" customHeight="1" x14ac:dyDescent="0.25">
      <c r="A70" s="56" t="s">
        <v>121</v>
      </c>
      <c r="B70" s="57" t="s">
        <v>41</v>
      </c>
      <c r="C70" s="12">
        <v>10</v>
      </c>
      <c r="D70" s="24" t="s">
        <v>16</v>
      </c>
      <c r="E70" s="16" t="s">
        <v>115</v>
      </c>
      <c r="F70" s="44">
        <v>5000000000</v>
      </c>
    </row>
    <row r="71" spans="1:6" ht="72" customHeight="1" x14ac:dyDescent="0.25">
      <c r="A71" s="53" t="s">
        <v>122</v>
      </c>
      <c r="B71" s="54" t="s">
        <v>41</v>
      </c>
      <c r="C71" s="20">
        <v>10</v>
      </c>
      <c r="D71" s="55" t="s">
        <v>16</v>
      </c>
      <c r="E71" s="52" t="s">
        <v>123</v>
      </c>
      <c r="F71" s="46">
        <f>+F72</f>
        <v>1500000000</v>
      </c>
    </row>
    <row r="72" spans="1:6" ht="72" customHeight="1" thickBot="1" x14ac:dyDescent="0.3">
      <c r="A72" s="56" t="s">
        <v>124</v>
      </c>
      <c r="B72" s="57" t="s">
        <v>41</v>
      </c>
      <c r="C72" s="12">
        <v>10</v>
      </c>
      <c r="D72" s="24" t="s">
        <v>16</v>
      </c>
      <c r="E72" s="16" t="s">
        <v>125</v>
      </c>
      <c r="F72" s="44">
        <v>1500000000</v>
      </c>
    </row>
    <row r="73" spans="1:6" s="59" customFormat="1" ht="23.25" customHeight="1" thickBot="1" x14ac:dyDescent="0.3">
      <c r="A73" s="128" t="s">
        <v>126</v>
      </c>
      <c r="B73" s="129"/>
      <c r="C73" s="129"/>
      <c r="D73" s="129"/>
      <c r="E73" s="129"/>
      <c r="F73" s="58">
        <f>+F8+F27+F33</f>
        <v>9143216215722</v>
      </c>
    </row>
    <row r="74" spans="1:6" s="59" customFormat="1" ht="132.75" customHeight="1" thickBot="1" x14ac:dyDescent="0.3">
      <c r="A74" s="130" t="s">
        <v>127</v>
      </c>
      <c r="B74" s="131"/>
      <c r="C74" s="131"/>
      <c r="D74" s="131"/>
      <c r="E74" s="131"/>
      <c r="F74" s="132"/>
    </row>
    <row r="75" spans="1:6" s="60" customFormat="1" ht="15.75" customHeight="1" x14ac:dyDescent="0.25">
      <c r="A75" s="127" t="s">
        <v>340</v>
      </c>
      <c r="E75" s="61"/>
      <c r="F75" s="61"/>
    </row>
    <row r="76" spans="1:6" s="60" customFormat="1" ht="16.5" customHeight="1" x14ac:dyDescent="0.25">
      <c r="A76" s="60" t="s">
        <v>341</v>
      </c>
      <c r="E76" s="61"/>
      <c r="F76" s="61"/>
    </row>
  </sheetData>
  <mergeCells count="11">
    <mergeCell ref="A73:E73"/>
    <mergeCell ref="A74:F74"/>
    <mergeCell ref="A2:F2"/>
    <mergeCell ref="A3:F3"/>
    <mergeCell ref="C4:E4"/>
    <mergeCell ref="A6:A7"/>
    <mergeCell ref="B6:B7"/>
    <mergeCell ref="C6:C7"/>
    <mergeCell ref="D6:D7"/>
    <mergeCell ref="E6:E7"/>
    <mergeCell ref="F6:F7"/>
  </mergeCells>
  <printOptions horizontalCentered="1" verticalCentered="1"/>
  <pageMargins left="0.11811023622047245" right="0.11811023622047245" top="0.19685039370078741" bottom="0.19685039370078741" header="0.31496062992125984" footer="0.31496062992125984"/>
  <pageSetup paperSize="5"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EC3B1-F750-4264-A5BA-1B256487A4FB}">
  <sheetPr>
    <tabColor theme="0"/>
  </sheetPr>
  <dimension ref="A1:F204"/>
  <sheetViews>
    <sheetView tabSelected="1" zoomScale="82" zoomScaleNormal="82" workbookViewId="0">
      <selection activeCell="F142" sqref="F142:F143"/>
    </sheetView>
  </sheetViews>
  <sheetFormatPr baseColWidth="10" defaultRowHeight="15.75" x14ac:dyDescent="0.25"/>
  <cols>
    <col min="1" max="1" width="49.7109375" style="63" customWidth="1"/>
    <col min="2" max="2" width="16.140625" style="125" customWidth="1"/>
    <col min="3" max="3" width="15.85546875" style="63" customWidth="1"/>
    <col min="4" max="4" width="14.85546875" style="63" customWidth="1"/>
    <col min="5" max="5" width="64.28515625" style="124" customWidth="1"/>
    <col min="6" max="6" width="26.7109375" style="124" bestFit="1" customWidth="1"/>
    <col min="7" max="53" width="11.42578125" style="63"/>
    <col min="54" max="54" width="15.42578125" style="63" customWidth="1"/>
    <col min="55" max="55" width="9.5703125" style="63" customWidth="1"/>
    <col min="56" max="56" width="14.42578125" style="63" customWidth="1"/>
    <col min="57" max="57" width="49.85546875" style="63" customWidth="1"/>
    <col min="58" max="58" width="22.5703125" style="63" customWidth="1"/>
    <col min="59" max="59" width="23" style="63" customWidth="1"/>
    <col min="60" max="60" width="22.85546875" style="63" customWidth="1"/>
    <col min="61" max="61" width="23.42578125" style="63" customWidth="1"/>
    <col min="62" max="62" width="22.42578125" style="63" customWidth="1"/>
    <col min="63" max="63" width="13.85546875" style="63" customWidth="1"/>
    <col min="64" max="64" width="20.7109375" style="63" customWidth="1"/>
    <col min="65" max="65" width="18.140625" style="63" customWidth="1"/>
    <col min="66" max="66" width="14.85546875" style="63" bestFit="1" customWidth="1"/>
    <col min="67" max="67" width="11.42578125" style="63"/>
    <col min="68" max="68" width="17.42578125" style="63" customWidth="1"/>
    <col min="69" max="71" width="18.140625" style="63" customWidth="1"/>
    <col min="72" max="75" width="11.42578125" style="63"/>
    <col min="76" max="76" width="34" style="63" customWidth="1"/>
    <col min="77" max="77" width="9.5703125" style="63" customWidth="1"/>
    <col min="78" max="78" width="16.7109375" style="63" customWidth="1"/>
    <col min="79" max="79" width="55.140625" style="63" customWidth="1"/>
    <col min="80" max="80" width="22.5703125" style="63" customWidth="1"/>
    <col min="81" max="81" width="23" style="63" customWidth="1"/>
    <col min="82" max="82" width="22.85546875" style="63" customWidth="1"/>
    <col min="83" max="83" width="23.42578125" style="63" customWidth="1"/>
    <col min="84" max="84" width="28.7109375" style="63" customWidth="1"/>
    <col min="85" max="85" width="12.7109375" style="63" customWidth="1"/>
    <col min="86" max="86" width="11.42578125" style="63"/>
    <col min="87" max="87" width="25.28515625" style="63" customWidth="1"/>
    <col min="88" max="88" width="15.85546875" style="63" bestFit="1" customWidth="1"/>
    <col min="89" max="90" width="18" style="63" bestFit="1" customWidth="1"/>
    <col min="91" max="309" width="11.42578125" style="63"/>
    <col min="310" max="310" width="15.42578125" style="63" customWidth="1"/>
    <col min="311" max="311" width="9.5703125" style="63" customWidth="1"/>
    <col min="312" max="312" width="14.42578125" style="63" customWidth="1"/>
    <col min="313" max="313" width="49.85546875" style="63" customWidth="1"/>
    <col min="314" max="314" width="22.5703125" style="63" customWidth="1"/>
    <col min="315" max="315" width="23" style="63" customWidth="1"/>
    <col min="316" max="316" width="22.85546875" style="63" customWidth="1"/>
    <col min="317" max="317" width="23.42578125" style="63" customWidth="1"/>
    <col min="318" max="318" width="22.42578125" style="63" customWidth="1"/>
    <col min="319" max="319" width="13.85546875" style="63" customWidth="1"/>
    <col min="320" max="320" width="20.7109375" style="63" customWidth="1"/>
    <col min="321" max="321" width="18.140625" style="63" customWidth="1"/>
    <col min="322" max="322" width="14.85546875" style="63" bestFit="1" customWidth="1"/>
    <col min="323" max="323" width="11.42578125" style="63"/>
    <col min="324" max="324" width="17.42578125" style="63" customWidth="1"/>
    <col min="325" max="327" width="18.140625" style="63" customWidth="1"/>
    <col min="328" max="331" width="11.42578125" style="63"/>
    <col min="332" max="332" width="34" style="63" customWidth="1"/>
    <col min="333" max="333" width="9.5703125" style="63" customWidth="1"/>
    <col min="334" max="334" width="16.7109375" style="63" customWidth="1"/>
    <col min="335" max="335" width="55.140625" style="63" customWidth="1"/>
    <col min="336" max="336" width="22.5703125" style="63" customWidth="1"/>
    <col min="337" max="337" width="23" style="63" customWidth="1"/>
    <col min="338" max="338" width="22.85546875" style="63" customWidth="1"/>
    <col min="339" max="339" width="23.42578125" style="63" customWidth="1"/>
    <col min="340" max="340" width="28.7109375" style="63" customWidth="1"/>
    <col min="341" max="341" width="12.7109375" style="63" customWidth="1"/>
    <col min="342" max="342" width="11.42578125" style="63"/>
    <col min="343" max="343" width="25.28515625" style="63" customWidth="1"/>
    <col min="344" max="344" width="15.85546875" style="63" bestFit="1" customWidth="1"/>
    <col min="345" max="346" width="18" style="63" bestFit="1" customWidth="1"/>
    <col min="347" max="565" width="11.42578125" style="63"/>
    <col min="566" max="566" width="15.42578125" style="63" customWidth="1"/>
    <col min="567" max="567" width="9.5703125" style="63" customWidth="1"/>
    <col min="568" max="568" width="14.42578125" style="63" customWidth="1"/>
    <col min="569" max="569" width="49.85546875" style="63" customWidth="1"/>
    <col min="570" max="570" width="22.5703125" style="63" customWidth="1"/>
    <col min="571" max="571" width="23" style="63" customWidth="1"/>
    <col min="572" max="572" width="22.85546875" style="63" customWidth="1"/>
    <col min="573" max="573" width="23.42578125" style="63" customWidth="1"/>
    <col min="574" max="574" width="22.42578125" style="63" customWidth="1"/>
    <col min="575" max="575" width="13.85546875" style="63" customWidth="1"/>
    <col min="576" max="576" width="20.7109375" style="63" customWidth="1"/>
    <col min="577" max="577" width="18.140625" style="63" customWidth="1"/>
    <col min="578" max="578" width="14.85546875" style="63" bestFit="1" customWidth="1"/>
    <col min="579" max="579" width="11.42578125" style="63"/>
    <col min="580" max="580" width="17.42578125" style="63" customWidth="1"/>
    <col min="581" max="583" width="18.140625" style="63" customWidth="1"/>
    <col min="584" max="587" width="11.42578125" style="63"/>
    <col min="588" max="588" width="34" style="63" customWidth="1"/>
    <col min="589" max="589" width="9.5703125" style="63" customWidth="1"/>
    <col min="590" max="590" width="16.7109375" style="63" customWidth="1"/>
    <col min="591" max="591" width="55.140625" style="63" customWidth="1"/>
    <col min="592" max="592" width="22.5703125" style="63" customWidth="1"/>
    <col min="593" max="593" width="23" style="63" customWidth="1"/>
    <col min="594" max="594" width="22.85546875" style="63" customWidth="1"/>
    <col min="595" max="595" width="23.42578125" style="63" customWidth="1"/>
    <col min="596" max="596" width="28.7109375" style="63" customWidth="1"/>
    <col min="597" max="597" width="12.7109375" style="63" customWidth="1"/>
    <col min="598" max="598" width="11.42578125" style="63"/>
    <col min="599" max="599" width="25.28515625" style="63" customWidth="1"/>
    <col min="600" max="600" width="15.85546875" style="63" bestFit="1" customWidth="1"/>
    <col min="601" max="602" width="18" style="63" bestFit="1" customWidth="1"/>
    <col min="603" max="821" width="11.42578125" style="63"/>
    <col min="822" max="822" width="15.42578125" style="63" customWidth="1"/>
    <col min="823" max="823" width="9.5703125" style="63" customWidth="1"/>
    <col min="824" max="824" width="14.42578125" style="63" customWidth="1"/>
    <col min="825" max="825" width="49.85546875" style="63" customWidth="1"/>
    <col min="826" max="826" width="22.5703125" style="63" customWidth="1"/>
    <col min="827" max="827" width="23" style="63" customWidth="1"/>
    <col min="828" max="828" width="22.85546875" style="63" customWidth="1"/>
    <col min="829" max="829" width="23.42578125" style="63" customWidth="1"/>
    <col min="830" max="830" width="22.42578125" style="63" customWidth="1"/>
    <col min="831" max="831" width="13.85546875" style="63" customWidth="1"/>
    <col min="832" max="832" width="20.7109375" style="63" customWidth="1"/>
    <col min="833" max="833" width="18.140625" style="63" customWidth="1"/>
    <col min="834" max="834" width="14.85546875" style="63" bestFit="1" customWidth="1"/>
    <col min="835" max="835" width="11.42578125" style="63"/>
    <col min="836" max="836" width="17.42578125" style="63" customWidth="1"/>
    <col min="837" max="839" width="18.140625" style="63" customWidth="1"/>
    <col min="840" max="843" width="11.42578125" style="63"/>
    <col min="844" max="844" width="34" style="63" customWidth="1"/>
    <col min="845" max="845" width="9.5703125" style="63" customWidth="1"/>
    <col min="846" max="846" width="16.7109375" style="63" customWidth="1"/>
    <col min="847" max="847" width="55.140625" style="63" customWidth="1"/>
    <col min="848" max="848" width="22.5703125" style="63" customWidth="1"/>
    <col min="849" max="849" width="23" style="63" customWidth="1"/>
    <col min="850" max="850" width="22.85546875" style="63" customWidth="1"/>
    <col min="851" max="851" width="23.42578125" style="63" customWidth="1"/>
    <col min="852" max="852" width="28.7109375" style="63" customWidth="1"/>
    <col min="853" max="853" width="12.7109375" style="63" customWidth="1"/>
    <col min="854" max="854" width="11.42578125" style="63"/>
    <col min="855" max="855" width="25.28515625" style="63" customWidth="1"/>
    <col min="856" max="856" width="15.85546875" style="63" bestFit="1" customWidth="1"/>
    <col min="857" max="858" width="18" style="63" bestFit="1" customWidth="1"/>
    <col min="859" max="1077" width="11.42578125" style="63"/>
    <col min="1078" max="1078" width="15.42578125" style="63" customWidth="1"/>
    <col min="1079" max="1079" width="9.5703125" style="63" customWidth="1"/>
    <col min="1080" max="1080" width="14.42578125" style="63" customWidth="1"/>
    <col min="1081" max="1081" width="49.85546875" style="63" customWidth="1"/>
    <col min="1082" max="1082" width="22.5703125" style="63" customWidth="1"/>
    <col min="1083" max="1083" width="23" style="63" customWidth="1"/>
    <col min="1084" max="1084" width="22.85546875" style="63" customWidth="1"/>
    <col min="1085" max="1085" width="23.42578125" style="63" customWidth="1"/>
    <col min="1086" max="1086" width="22.42578125" style="63" customWidth="1"/>
    <col min="1087" max="1087" width="13.85546875" style="63" customWidth="1"/>
    <col min="1088" max="1088" width="20.7109375" style="63" customWidth="1"/>
    <col min="1089" max="1089" width="18.140625" style="63" customWidth="1"/>
    <col min="1090" max="1090" width="14.85546875" style="63" bestFit="1" customWidth="1"/>
    <col min="1091" max="1091" width="11.42578125" style="63"/>
    <col min="1092" max="1092" width="17.42578125" style="63" customWidth="1"/>
    <col min="1093" max="1095" width="18.140625" style="63" customWidth="1"/>
    <col min="1096" max="1099" width="11.42578125" style="63"/>
    <col min="1100" max="1100" width="34" style="63" customWidth="1"/>
    <col min="1101" max="1101" width="9.5703125" style="63" customWidth="1"/>
    <col min="1102" max="1102" width="16.7109375" style="63" customWidth="1"/>
    <col min="1103" max="1103" width="55.140625" style="63" customWidth="1"/>
    <col min="1104" max="1104" width="22.5703125" style="63" customWidth="1"/>
    <col min="1105" max="1105" width="23" style="63" customWidth="1"/>
    <col min="1106" max="1106" width="22.85546875" style="63" customWidth="1"/>
    <col min="1107" max="1107" width="23.42578125" style="63" customWidth="1"/>
    <col min="1108" max="1108" width="28.7109375" style="63" customWidth="1"/>
    <col min="1109" max="1109" width="12.7109375" style="63" customWidth="1"/>
    <col min="1110" max="1110" width="11.42578125" style="63"/>
    <col min="1111" max="1111" width="25.28515625" style="63" customWidth="1"/>
    <col min="1112" max="1112" width="15.85546875" style="63" bestFit="1" customWidth="1"/>
    <col min="1113" max="1114" width="18" style="63" bestFit="1" customWidth="1"/>
    <col min="1115" max="1333" width="11.42578125" style="63"/>
    <col min="1334" max="1334" width="15.42578125" style="63" customWidth="1"/>
    <col min="1335" max="1335" width="9.5703125" style="63" customWidth="1"/>
    <col min="1336" max="1336" width="14.42578125" style="63" customWidth="1"/>
    <col min="1337" max="1337" width="49.85546875" style="63" customWidth="1"/>
    <col min="1338" max="1338" width="22.5703125" style="63" customWidth="1"/>
    <col min="1339" max="1339" width="23" style="63" customWidth="1"/>
    <col min="1340" max="1340" width="22.85546875" style="63" customWidth="1"/>
    <col min="1341" max="1341" width="23.42578125" style="63" customWidth="1"/>
    <col min="1342" max="1342" width="22.42578125" style="63" customWidth="1"/>
    <col min="1343" max="1343" width="13.85546875" style="63" customWidth="1"/>
    <col min="1344" max="1344" width="20.7109375" style="63" customWidth="1"/>
    <col min="1345" max="1345" width="18.140625" style="63" customWidth="1"/>
    <col min="1346" max="1346" width="14.85546875" style="63" bestFit="1" customWidth="1"/>
    <col min="1347" max="1347" width="11.42578125" style="63"/>
    <col min="1348" max="1348" width="17.42578125" style="63" customWidth="1"/>
    <col min="1349" max="1351" width="18.140625" style="63" customWidth="1"/>
    <col min="1352" max="1355" width="11.42578125" style="63"/>
    <col min="1356" max="1356" width="34" style="63" customWidth="1"/>
    <col min="1357" max="1357" width="9.5703125" style="63" customWidth="1"/>
    <col min="1358" max="1358" width="16.7109375" style="63" customWidth="1"/>
    <col min="1359" max="1359" width="55.140625" style="63" customWidth="1"/>
    <col min="1360" max="1360" width="22.5703125" style="63" customWidth="1"/>
    <col min="1361" max="1361" width="23" style="63" customWidth="1"/>
    <col min="1362" max="1362" width="22.85546875" style="63" customWidth="1"/>
    <col min="1363" max="1363" width="23.42578125" style="63" customWidth="1"/>
    <col min="1364" max="1364" width="28.7109375" style="63" customWidth="1"/>
    <col min="1365" max="1365" width="12.7109375" style="63" customWidth="1"/>
    <col min="1366" max="1366" width="11.42578125" style="63"/>
    <col min="1367" max="1367" width="25.28515625" style="63" customWidth="1"/>
    <col min="1368" max="1368" width="15.85546875" style="63" bestFit="1" customWidth="1"/>
    <col min="1369" max="1370" width="18" style="63" bestFit="1" customWidth="1"/>
    <col min="1371" max="1589" width="11.42578125" style="63"/>
    <col min="1590" max="1590" width="15.42578125" style="63" customWidth="1"/>
    <col min="1591" max="1591" width="9.5703125" style="63" customWidth="1"/>
    <col min="1592" max="1592" width="14.42578125" style="63" customWidth="1"/>
    <col min="1593" max="1593" width="49.85546875" style="63" customWidth="1"/>
    <col min="1594" max="1594" width="22.5703125" style="63" customWidth="1"/>
    <col min="1595" max="1595" width="23" style="63" customWidth="1"/>
    <col min="1596" max="1596" width="22.85546875" style="63" customWidth="1"/>
    <col min="1597" max="1597" width="23.42578125" style="63" customWidth="1"/>
    <col min="1598" max="1598" width="22.42578125" style="63" customWidth="1"/>
    <col min="1599" max="1599" width="13.85546875" style="63" customWidth="1"/>
    <col min="1600" max="1600" width="20.7109375" style="63" customWidth="1"/>
    <col min="1601" max="1601" width="18.140625" style="63" customWidth="1"/>
    <col min="1602" max="1602" width="14.85546875" style="63" bestFit="1" customWidth="1"/>
    <col min="1603" max="1603" width="11.42578125" style="63"/>
    <col min="1604" max="1604" width="17.42578125" style="63" customWidth="1"/>
    <col min="1605" max="1607" width="18.140625" style="63" customWidth="1"/>
    <col min="1608" max="1611" width="11.42578125" style="63"/>
    <col min="1612" max="1612" width="34" style="63" customWidth="1"/>
    <col min="1613" max="1613" width="9.5703125" style="63" customWidth="1"/>
    <col min="1614" max="1614" width="16.7109375" style="63" customWidth="1"/>
    <col min="1615" max="1615" width="55.140625" style="63" customWidth="1"/>
    <col min="1616" max="1616" width="22.5703125" style="63" customWidth="1"/>
    <col min="1617" max="1617" width="23" style="63" customWidth="1"/>
    <col min="1618" max="1618" width="22.85546875" style="63" customWidth="1"/>
    <col min="1619" max="1619" width="23.42578125" style="63" customWidth="1"/>
    <col min="1620" max="1620" width="28.7109375" style="63" customWidth="1"/>
    <col min="1621" max="1621" width="12.7109375" style="63" customWidth="1"/>
    <col min="1622" max="1622" width="11.42578125" style="63"/>
    <col min="1623" max="1623" width="25.28515625" style="63" customWidth="1"/>
    <col min="1624" max="1624" width="15.85546875" style="63" bestFit="1" customWidth="1"/>
    <col min="1625" max="1626" width="18" style="63" bestFit="1" customWidth="1"/>
    <col min="1627" max="1845" width="11.42578125" style="63"/>
    <col min="1846" max="1846" width="15.42578125" style="63" customWidth="1"/>
    <col min="1847" max="1847" width="9.5703125" style="63" customWidth="1"/>
    <col min="1848" max="1848" width="14.42578125" style="63" customWidth="1"/>
    <col min="1849" max="1849" width="49.85546875" style="63" customWidth="1"/>
    <col min="1850" max="1850" width="22.5703125" style="63" customWidth="1"/>
    <col min="1851" max="1851" width="23" style="63" customWidth="1"/>
    <col min="1852" max="1852" width="22.85546875" style="63" customWidth="1"/>
    <col min="1853" max="1853" width="23.42578125" style="63" customWidth="1"/>
    <col min="1854" max="1854" width="22.42578125" style="63" customWidth="1"/>
    <col min="1855" max="1855" width="13.85546875" style="63" customWidth="1"/>
    <col min="1856" max="1856" width="20.7109375" style="63" customWidth="1"/>
    <col min="1857" max="1857" width="18.140625" style="63" customWidth="1"/>
    <col min="1858" max="1858" width="14.85546875" style="63" bestFit="1" customWidth="1"/>
    <col min="1859" max="1859" width="11.42578125" style="63"/>
    <col min="1860" max="1860" width="17.42578125" style="63" customWidth="1"/>
    <col min="1861" max="1863" width="18.140625" style="63" customWidth="1"/>
    <col min="1864" max="1867" width="11.42578125" style="63"/>
    <col min="1868" max="1868" width="34" style="63" customWidth="1"/>
    <col min="1869" max="1869" width="9.5703125" style="63" customWidth="1"/>
    <col min="1870" max="1870" width="16.7109375" style="63" customWidth="1"/>
    <col min="1871" max="1871" width="55.140625" style="63" customWidth="1"/>
    <col min="1872" max="1872" width="22.5703125" style="63" customWidth="1"/>
    <col min="1873" max="1873" width="23" style="63" customWidth="1"/>
    <col min="1874" max="1874" width="22.85546875" style="63" customWidth="1"/>
    <col min="1875" max="1875" width="23.42578125" style="63" customWidth="1"/>
    <col min="1876" max="1876" width="28.7109375" style="63" customWidth="1"/>
    <col min="1877" max="1877" width="12.7109375" style="63" customWidth="1"/>
    <col min="1878" max="1878" width="11.42578125" style="63"/>
    <col min="1879" max="1879" width="25.28515625" style="63" customWidth="1"/>
    <col min="1880" max="1880" width="15.85546875" style="63" bestFit="1" customWidth="1"/>
    <col min="1881" max="1882" width="18" style="63" bestFit="1" customWidth="1"/>
    <col min="1883" max="2101" width="11.42578125" style="63"/>
    <col min="2102" max="2102" width="15.42578125" style="63" customWidth="1"/>
    <col min="2103" max="2103" width="9.5703125" style="63" customWidth="1"/>
    <col min="2104" max="2104" width="14.42578125" style="63" customWidth="1"/>
    <col min="2105" max="2105" width="49.85546875" style="63" customWidth="1"/>
    <col min="2106" max="2106" width="22.5703125" style="63" customWidth="1"/>
    <col min="2107" max="2107" width="23" style="63" customWidth="1"/>
    <col min="2108" max="2108" width="22.85546875" style="63" customWidth="1"/>
    <col min="2109" max="2109" width="23.42578125" style="63" customWidth="1"/>
    <col min="2110" max="2110" width="22.42578125" style="63" customWidth="1"/>
    <col min="2111" max="2111" width="13.85546875" style="63" customWidth="1"/>
    <col min="2112" max="2112" width="20.7109375" style="63" customWidth="1"/>
    <col min="2113" max="2113" width="18.140625" style="63" customWidth="1"/>
    <col min="2114" max="2114" width="14.85546875" style="63" bestFit="1" customWidth="1"/>
    <col min="2115" max="2115" width="11.42578125" style="63"/>
    <col min="2116" max="2116" width="17.42578125" style="63" customWidth="1"/>
    <col min="2117" max="2119" width="18.140625" style="63" customWidth="1"/>
    <col min="2120" max="2123" width="11.42578125" style="63"/>
    <col min="2124" max="2124" width="34" style="63" customWidth="1"/>
    <col min="2125" max="2125" width="9.5703125" style="63" customWidth="1"/>
    <col min="2126" max="2126" width="16.7109375" style="63" customWidth="1"/>
    <col min="2127" max="2127" width="55.140625" style="63" customWidth="1"/>
    <col min="2128" max="2128" width="22.5703125" style="63" customWidth="1"/>
    <col min="2129" max="2129" width="23" style="63" customWidth="1"/>
    <col min="2130" max="2130" width="22.85546875" style="63" customWidth="1"/>
    <col min="2131" max="2131" width="23.42578125" style="63" customWidth="1"/>
    <col min="2132" max="2132" width="28.7109375" style="63" customWidth="1"/>
    <col min="2133" max="2133" width="12.7109375" style="63" customWidth="1"/>
    <col min="2134" max="2134" width="11.42578125" style="63"/>
    <col min="2135" max="2135" width="25.28515625" style="63" customWidth="1"/>
    <col min="2136" max="2136" width="15.85546875" style="63" bestFit="1" customWidth="1"/>
    <col min="2137" max="2138" width="18" style="63" bestFit="1" customWidth="1"/>
    <col min="2139" max="2357" width="11.42578125" style="63"/>
    <col min="2358" max="2358" width="15.42578125" style="63" customWidth="1"/>
    <col min="2359" max="2359" width="9.5703125" style="63" customWidth="1"/>
    <col min="2360" max="2360" width="14.42578125" style="63" customWidth="1"/>
    <col min="2361" max="2361" width="49.85546875" style="63" customWidth="1"/>
    <col min="2362" max="2362" width="22.5703125" style="63" customWidth="1"/>
    <col min="2363" max="2363" width="23" style="63" customWidth="1"/>
    <col min="2364" max="2364" width="22.85546875" style="63" customWidth="1"/>
    <col min="2365" max="2365" width="23.42578125" style="63" customWidth="1"/>
    <col min="2366" max="2366" width="22.42578125" style="63" customWidth="1"/>
    <col min="2367" max="2367" width="13.85546875" style="63" customWidth="1"/>
    <col min="2368" max="2368" width="20.7109375" style="63" customWidth="1"/>
    <col min="2369" max="2369" width="18.140625" style="63" customWidth="1"/>
    <col min="2370" max="2370" width="14.85546875" style="63" bestFit="1" customWidth="1"/>
    <col min="2371" max="2371" width="11.42578125" style="63"/>
    <col min="2372" max="2372" width="17.42578125" style="63" customWidth="1"/>
    <col min="2373" max="2375" width="18.140625" style="63" customWidth="1"/>
    <col min="2376" max="2379" width="11.42578125" style="63"/>
    <col min="2380" max="2380" width="34" style="63" customWidth="1"/>
    <col min="2381" max="2381" width="9.5703125" style="63" customWidth="1"/>
    <col min="2382" max="2382" width="16.7109375" style="63" customWidth="1"/>
    <col min="2383" max="2383" width="55.140625" style="63" customWidth="1"/>
    <col min="2384" max="2384" width="22.5703125" style="63" customWidth="1"/>
    <col min="2385" max="2385" width="23" style="63" customWidth="1"/>
    <col min="2386" max="2386" width="22.85546875" style="63" customWidth="1"/>
    <col min="2387" max="2387" width="23.42578125" style="63" customWidth="1"/>
    <col min="2388" max="2388" width="28.7109375" style="63" customWidth="1"/>
    <col min="2389" max="2389" width="12.7109375" style="63" customWidth="1"/>
    <col min="2390" max="2390" width="11.42578125" style="63"/>
    <col min="2391" max="2391" width="25.28515625" style="63" customWidth="1"/>
    <col min="2392" max="2392" width="15.85546875" style="63" bestFit="1" customWidth="1"/>
    <col min="2393" max="2394" width="18" style="63" bestFit="1" customWidth="1"/>
    <col min="2395" max="2613" width="11.42578125" style="63"/>
    <col min="2614" max="2614" width="15.42578125" style="63" customWidth="1"/>
    <col min="2615" max="2615" width="9.5703125" style="63" customWidth="1"/>
    <col min="2616" max="2616" width="14.42578125" style="63" customWidth="1"/>
    <col min="2617" max="2617" width="49.85546875" style="63" customWidth="1"/>
    <col min="2618" max="2618" width="22.5703125" style="63" customWidth="1"/>
    <col min="2619" max="2619" width="23" style="63" customWidth="1"/>
    <col min="2620" max="2620" width="22.85546875" style="63" customWidth="1"/>
    <col min="2621" max="2621" width="23.42578125" style="63" customWidth="1"/>
    <col min="2622" max="2622" width="22.42578125" style="63" customWidth="1"/>
    <col min="2623" max="2623" width="13.85546875" style="63" customWidth="1"/>
    <col min="2624" max="2624" width="20.7109375" style="63" customWidth="1"/>
    <col min="2625" max="2625" width="18.140625" style="63" customWidth="1"/>
    <col min="2626" max="2626" width="14.85546875" style="63" bestFit="1" customWidth="1"/>
    <col min="2627" max="2627" width="11.42578125" style="63"/>
    <col min="2628" max="2628" width="17.42578125" style="63" customWidth="1"/>
    <col min="2629" max="2631" width="18.140625" style="63" customWidth="1"/>
    <col min="2632" max="2635" width="11.42578125" style="63"/>
    <col min="2636" max="2636" width="34" style="63" customWidth="1"/>
    <col min="2637" max="2637" width="9.5703125" style="63" customWidth="1"/>
    <col min="2638" max="2638" width="16.7109375" style="63" customWidth="1"/>
    <col min="2639" max="2639" width="55.140625" style="63" customWidth="1"/>
    <col min="2640" max="2640" width="22.5703125" style="63" customWidth="1"/>
    <col min="2641" max="2641" width="23" style="63" customWidth="1"/>
    <col min="2642" max="2642" width="22.85546875" style="63" customWidth="1"/>
    <col min="2643" max="2643" width="23.42578125" style="63" customWidth="1"/>
    <col min="2644" max="2644" width="28.7109375" style="63" customWidth="1"/>
    <col min="2645" max="2645" width="12.7109375" style="63" customWidth="1"/>
    <col min="2646" max="2646" width="11.42578125" style="63"/>
    <col min="2647" max="2647" width="25.28515625" style="63" customWidth="1"/>
    <col min="2648" max="2648" width="15.85546875" style="63" bestFit="1" customWidth="1"/>
    <col min="2649" max="2650" width="18" style="63" bestFit="1" customWidth="1"/>
    <col min="2651" max="2869" width="11.42578125" style="63"/>
    <col min="2870" max="2870" width="15.42578125" style="63" customWidth="1"/>
    <col min="2871" max="2871" width="9.5703125" style="63" customWidth="1"/>
    <col min="2872" max="2872" width="14.42578125" style="63" customWidth="1"/>
    <col min="2873" max="2873" width="49.85546875" style="63" customWidth="1"/>
    <col min="2874" max="2874" width="22.5703125" style="63" customWidth="1"/>
    <col min="2875" max="2875" width="23" style="63" customWidth="1"/>
    <col min="2876" max="2876" width="22.85546875" style="63" customWidth="1"/>
    <col min="2877" max="2877" width="23.42578125" style="63" customWidth="1"/>
    <col min="2878" max="2878" width="22.42578125" style="63" customWidth="1"/>
    <col min="2879" max="2879" width="13.85546875" style="63" customWidth="1"/>
    <col min="2880" max="2880" width="20.7109375" style="63" customWidth="1"/>
    <col min="2881" max="2881" width="18.140625" style="63" customWidth="1"/>
    <col min="2882" max="2882" width="14.85546875" style="63" bestFit="1" customWidth="1"/>
    <col min="2883" max="2883" width="11.42578125" style="63"/>
    <col min="2884" max="2884" width="17.42578125" style="63" customWidth="1"/>
    <col min="2885" max="2887" width="18.140625" style="63" customWidth="1"/>
    <col min="2888" max="2891" width="11.42578125" style="63"/>
    <col min="2892" max="2892" width="34" style="63" customWidth="1"/>
    <col min="2893" max="2893" width="9.5703125" style="63" customWidth="1"/>
    <col min="2894" max="2894" width="16.7109375" style="63" customWidth="1"/>
    <col min="2895" max="2895" width="55.140625" style="63" customWidth="1"/>
    <col min="2896" max="2896" width="22.5703125" style="63" customWidth="1"/>
    <col min="2897" max="2897" width="23" style="63" customWidth="1"/>
    <col min="2898" max="2898" width="22.85546875" style="63" customWidth="1"/>
    <col min="2899" max="2899" width="23.42578125" style="63" customWidth="1"/>
    <col min="2900" max="2900" width="28.7109375" style="63" customWidth="1"/>
    <col min="2901" max="2901" width="12.7109375" style="63" customWidth="1"/>
    <col min="2902" max="2902" width="11.42578125" style="63"/>
    <col min="2903" max="2903" width="25.28515625" style="63" customWidth="1"/>
    <col min="2904" max="2904" width="15.85546875" style="63" bestFit="1" customWidth="1"/>
    <col min="2905" max="2906" width="18" style="63" bestFit="1" customWidth="1"/>
    <col min="2907" max="3125" width="11.42578125" style="63"/>
    <col min="3126" max="3126" width="15.42578125" style="63" customWidth="1"/>
    <col min="3127" max="3127" width="9.5703125" style="63" customWidth="1"/>
    <col min="3128" max="3128" width="14.42578125" style="63" customWidth="1"/>
    <col min="3129" max="3129" width="49.85546875" style="63" customWidth="1"/>
    <col min="3130" max="3130" width="22.5703125" style="63" customWidth="1"/>
    <col min="3131" max="3131" width="23" style="63" customWidth="1"/>
    <col min="3132" max="3132" width="22.85546875" style="63" customWidth="1"/>
    <col min="3133" max="3133" width="23.42578125" style="63" customWidth="1"/>
    <col min="3134" max="3134" width="22.42578125" style="63" customWidth="1"/>
    <col min="3135" max="3135" width="13.85546875" style="63" customWidth="1"/>
    <col min="3136" max="3136" width="20.7109375" style="63" customWidth="1"/>
    <col min="3137" max="3137" width="18.140625" style="63" customWidth="1"/>
    <col min="3138" max="3138" width="14.85546875" style="63" bestFit="1" customWidth="1"/>
    <col min="3139" max="3139" width="11.42578125" style="63"/>
    <col min="3140" max="3140" width="17.42578125" style="63" customWidth="1"/>
    <col min="3141" max="3143" width="18.140625" style="63" customWidth="1"/>
    <col min="3144" max="3147" width="11.42578125" style="63"/>
    <col min="3148" max="3148" width="34" style="63" customWidth="1"/>
    <col min="3149" max="3149" width="9.5703125" style="63" customWidth="1"/>
    <col min="3150" max="3150" width="16.7109375" style="63" customWidth="1"/>
    <col min="3151" max="3151" width="55.140625" style="63" customWidth="1"/>
    <col min="3152" max="3152" width="22.5703125" style="63" customWidth="1"/>
    <col min="3153" max="3153" width="23" style="63" customWidth="1"/>
    <col min="3154" max="3154" width="22.85546875" style="63" customWidth="1"/>
    <col min="3155" max="3155" width="23.42578125" style="63" customWidth="1"/>
    <col min="3156" max="3156" width="28.7109375" style="63" customWidth="1"/>
    <col min="3157" max="3157" width="12.7109375" style="63" customWidth="1"/>
    <col min="3158" max="3158" width="11.42578125" style="63"/>
    <col min="3159" max="3159" width="25.28515625" style="63" customWidth="1"/>
    <col min="3160" max="3160" width="15.85546875" style="63" bestFit="1" customWidth="1"/>
    <col min="3161" max="3162" width="18" style="63" bestFit="1" customWidth="1"/>
    <col min="3163" max="3381" width="11.42578125" style="63"/>
    <col min="3382" max="3382" width="15.42578125" style="63" customWidth="1"/>
    <col min="3383" max="3383" width="9.5703125" style="63" customWidth="1"/>
    <col min="3384" max="3384" width="14.42578125" style="63" customWidth="1"/>
    <col min="3385" max="3385" width="49.85546875" style="63" customWidth="1"/>
    <col min="3386" max="3386" width="22.5703125" style="63" customWidth="1"/>
    <col min="3387" max="3387" width="23" style="63" customWidth="1"/>
    <col min="3388" max="3388" width="22.85546875" style="63" customWidth="1"/>
    <col min="3389" max="3389" width="23.42578125" style="63" customWidth="1"/>
    <col min="3390" max="3390" width="22.42578125" style="63" customWidth="1"/>
    <col min="3391" max="3391" width="13.85546875" style="63" customWidth="1"/>
    <col min="3392" max="3392" width="20.7109375" style="63" customWidth="1"/>
    <col min="3393" max="3393" width="18.140625" style="63" customWidth="1"/>
    <col min="3394" max="3394" width="14.85546875" style="63" bestFit="1" customWidth="1"/>
    <col min="3395" max="3395" width="11.42578125" style="63"/>
    <col min="3396" max="3396" width="17.42578125" style="63" customWidth="1"/>
    <col min="3397" max="3399" width="18.140625" style="63" customWidth="1"/>
    <col min="3400" max="3403" width="11.42578125" style="63"/>
    <col min="3404" max="3404" width="34" style="63" customWidth="1"/>
    <col min="3405" max="3405" width="9.5703125" style="63" customWidth="1"/>
    <col min="3406" max="3406" width="16.7109375" style="63" customWidth="1"/>
    <col min="3407" max="3407" width="55.140625" style="63" customWidth="1"/>
    <col min="3408" max="3408" width="22.5703125" style="63" customWidth="1"/>
    <col min="3409" max="3409" width="23" style="63" customWidth="1"/>
    <col min="3410" max="3410" width="22.85546875" style="63" customWidth="1"/>
    <col min="3411" max="3411" width="23.42578125" style="63" customWidth="1"/>
    <col min="3412" max="3412" width="28.7109375" style="63" customWidth="1"/>
    <col min="3413" max="3413" width="12.7109375" style="63" customWidth="1"/>
    <col min="3414" max="3414" width="11.42578125" style="63"/>
    <col min="3415" max="3415" width="25.28515625" style="63" customWidth="1"/>
    <col min="3416" max="3416" width="15.85546875" style="63" bestFit="1" customWidth="1"/>
    <col min="3417" max="3418" width="18" style="63" bestFit="1" customWidth="1"/>
    <col min="3419" max="3637" width="11.42578125" style="63"/>
    <col min="3638" max="3638" width="15.42578125" style="63" customWidth="1"/>
    <col min="3639" max="3639" width="9.5703125" style="63" customWidth="1"/>
    <col min="3640" max="3640" width="14.42578125" style="63" customWidth="1"/>
    <col min="3641" max="3641" width="49.85546875" style="63" customWidth="1"/>
    <col min="3642" max="3642" width="22.5703125" style="63" customWidth="1"/>
    <col min="3643" max="3643" width="23" style="63" customWidth="1"/>
    <col min="3644" max="3644" width="22.85546875" style="63" customWidth="1"/>
    <col min="3645" max="3645" width="23.42578125" style="63" customWidth="1"/>
    <col min="3646" max="3646" width="22.42578125" style="63" customWidth="1"/>
    <col min="3647" max="3647" width="13.85546875" style="63" customWidth="1"/>
    <col min="3648" max="3648" width="20.7109375" style="63" customWidth="1"/>
    <col min="3649" max="3649" width="18.140625" style="63" customWidth="1"/>
    <col min="3650" max="3650" width="14.85546875" style="63" bestFit="1" customWidth="1"/>
    <col min="3651" max="3651" width="11.42578125" style="63"/>
    <col min="3652" max="3652" width="17.42578125" style="63" customWidth="1"/>
    <col min="3653" max="3655" width="18.140625" style="63" customWidth="1"/>
    <col min="3656" max="3659" width="11.42578125" style="63"/>
    <col min="3660" max="3660" width="34" style="63" customWidth="1"/>
    <col min="3661" max="3661" width="9.5703125" style="63" customWidth="1"/>
    <col min="3662" max="3662" width="16.7109375" style="63" customWidth="1"/>
    <col min="3663" max="3663" width="55.140625" style="63" customWidth="1"/>
    <col min="3664" max="3664" width="22.5703125" style="63" customWidth="1"/>
    <col min="3665" max="3665" width="23" style="63" customWidth="1"/>
    <col min="3666" max="3666" width="22.85546875" style="63" customWidth="1"/>
    <col min="3667" max="3667" width="23.42578125" style="63" customWidth="1"/>
    <col min="3668" max="3668" width="28.7109375" style="63" customWidth="1"/>
    <col min="3669" max="3669" width="12.7109375" style="63" customWidth="1"/>
    <col min="3670" max="3670" width="11.42578125" style="63"/>
    <col min="3671" max="3671" width="25.28515625" style="63" customWidth="1"/>
    <col min="3672" max="3672" width="15.85546875" style="63" bestFit="1" customWidth="1"/>
    <col min="3673" max="3674" width="18" style="63" bestFit="1" customWidth="1"/>
    <col min="3675" max="3893" width="11.42578125" style="63"/>
    <col min="3894" max="3894" width="15.42578125" style="63" customWidth="1"/>
    <col min="3895" max="3895" width="9.5703125" style="63" customWidth="1"/>
    <col min="3896" max="3896" width="14.42578125" style="63" customWidth="1"/>
    <col min="3897" max="3897" width="49.85546875" style="63" customWidth="1"/>
    <col min="3898" max="3898" width="22.5703125" style="63" customWidth="1"/>
    <col min="3899" max="3899" width="23" style="63" customWidth="1"/>
    <col min="3900" max="3900" width="22.85546875" style="63" customWidth="1"/>
    <col min="3901" max="3901" width="23.42578125" style="63" customWidth="1"/>
    <col min="3902" max="3902" width="22.42578125" style="63" customWidth="1"/>
    <col min="3903" max="3903" width="13.85546875" style="63" customWidth="1"/>
    <col min="3904" max="3904" width="20.7109375" style="63" customWidth="1"/>
    <col min="3905" max="3905" width="18.140625" style="63" customWidth="1"/>
    <col min="3906" max="3906" width="14.85546875" style="63" bestFit="1" customWidth="1"/>
    <col min="3907" max="3907" width="11.42578125" style="63"/>
    <col min="3908" max="3908" width="17.42578125" style="63" customWidth="1"/>
    <col min="3909" max="3911" width="18.140625" style="63" customWidth="1"/>
    <col min="3912" max="3915" width="11.42578125" style="63"/>
    <col min="3916" max="3916" width="34" style="63" customWidth="1"/>
    <col min="3917" max="3917" width="9.5703125" style="63" customWidth="1"/>
    <col min="3918" max="3918" width="16.7109375" style="63" customWidth="1"/>
    <col min="3919" max="3919" width="55.140625" style="63" customWidth="1"/>
    <col min="3920" max="3920" width="22.5703125" style="63" customWidth="1"/>
    <col min="3921" max="3921" width="23" style="63" customWidth="1"/>
    <col min="3922" max="3922" width="22.85546875" style="63" customWidth="1"/>
    <col min="3923" max="3923" width="23.42578125" style="63" customWidth="1"/>
    <col min="3924" max="3924" width="28.7109375" style="63" customWidth="1"/>
    <col min="3925" max="3925" width="12.7109375" style="63" customWidth="1"/>
    <col min="3926" max="3926" width="11.42578125" style="63"/>
    <col min="3927" max="3927" width="25.28515625" style="63" customWidth="1"/>
    <col min="3928" max="3928" width="15.85546875" style="63" bestFit="1" customWidth="1"/>
    <col min="3929" max="3930" width="18" style="63" bestFit="1" customWidth="1"/>
    <col min="3931" max="4149" width="11.42578125" style="63"/>
    <col min="4150" max="4150" width="15.42578125" style="63" customWidth="1"/>
    <col min="4151" max="4151" width="9.5703125" style="63" customWidth="1"/>
    <col min="4152" max="4152" width="14.42578125" style="63" customWidth="1"/>
    <col min="4153" max="4153" width="49.85546875" style="63" customWidth="1"/>
    <col min="4154" max="4154" width="22.5703125" style="63" customWidth="1"/>
    <col min="4155" max="4155" width="23" style="63" customWidth="1"/>
    <col min="4156" max="4156" width="22.85546875" style="63" customWidth="1"/>
    <col min="4157" max="4157" width="23.42578125" style="63" customWidth="1"/>
    <col min="4158" max="4158" width="22.42578125" style="63" customWidth="1"/>
    <col min="4159" max="4159" width="13.85546875" style="63" customWidth="1"/>
    <col min="4160" max="4160" width="20.7109375" style="63" customWidth="1"/>
    <col min="4161" max="4161" width="18.140625" style="63" customWidth="1"/>
    <col min="4162" max="4162" width="14.85546875" style="63" bestFit="1" customWidth="1"/>
    <col min="4163" max="4163" width="11.42578125" style="63"/>
    <col min="4164" max="4164" width="17.42578125" style="63" customWidth="1"/>
    <col min="4165" max="4167" width="18.140625" style="63" customWidth="1"/>
    <col min="4168" max="4171" width="11.42578125" style="63"/>
    <col min="4172" max="4172" width="34" style="63" customWidth="1"/>
    <col min="4173" max="4173" width="9.5703125" style="63" customWidth="1"/>
    <col min="4174" max="4174" width="16.7109375" style="63" customWidth="1"/>
    <col min="4175" max="4175" width="55.140625" style="63" customWidth="1"/>
    <col min="4176" max="4176" width="22.5703125" style="63" customWidth="1"/>
    <col min="4177" max="4177" width="23" style="63" customWidth="1"/>
    <col min="4178" max="4178" width="22.85546875" style="63" customWidth="1"/>
    <col min="4179" max="4179" width="23.42578125" style="63" customWidth="1"/>
    <col min="4180" max="4180" width="28.7109375" style="63" customWidth="1"/>
    <col min="4181" max="4181" width="12.7109375" style="63" customWidth="1"/>
    <col min="4182" max="4182" width="11.42578125" style="63"/>
    <col min="4183" max="4183" width="25.28515625" style="63" customWidth="1"/>
    <col min="4184" max="4184" width="15.85546875" style="63" bestFit="1" customWidth="1"/>
    <col min="4185" max="4186" width="18" style="63" bestFit="1" customWidth="1"/>
    <col min="4187" max="4405" width="11.42578125" style="63"/>
    <col min="4406" max="4406" width="15.42578125" style="63" customWidth="1"/>
    <col min="4407" max="4407" width="9.5703125" style="63" customWidth="1"/>
    <col min="4408" max="4408" width="14.42578125" style="63" customWidth="1"/>
    <col min="4409" max="4409" width="49.85546875" style="63" customWidth="1"/>
    <col min="4410" max="4410" width="22.5703125" style="63" customWidth="1"/>
    <col min="4411" max="4411" width="23" style="63" customWidth="1"/>
    <col min="4412" max="4412" width="22.85546875" style="63" customWidth="1"/>
    <col min="4413" max="4413" width="23.42578125" style="63" customWidth="1"/>
    <col min="4414" max="4414" width="22.42578125" style="63" customWidth="1"/>
    <col min="4415" max="4415" width="13.85546875" style="63" customWidth="1"/>
    <col min="4416" max="4416" width="20.7109375" style="63" customWidth="1"/>
    <col min="4417" max="4417" width="18.140625" style="63" customWidth="1"/>
    <col min="4418" max="4418" width="14.85546875" style="63" bestFit="1" customWidth="1"/>
    <col min="4419" max="4419" width="11.42578125" style="63"/>
    <col min="4420" max="4420" width="17.42578125" style="63" customWidth="1"/>
    <col min="4421" max="4423" width="18.140625" style="63" customWidth="1"/>
    <col min="4424" max="4427" width="11.42578125" style="63"/>
    <col min="4428" max="4428" width="34" style="63" customWidth="1"/>
    <col min="4429" max="4429" width="9.5703125" style="63" customWidth="1"/>
    <col min="4430" max="4430" width="16.7109375" style="63" customWidth="1"/>
    <col min="4431" max="4431" width="55.140625" style="63" customWidth="1"/>
    <col min="4432" max="4432" width="22.5703125" style="63" customWidth="1"/>
    <col min="4433" max="4433" width="23" style="63" customWidth="1"/>
    <col min="4434" max="4434" width="22.85546875" style="63" customWidth="1"/>
    <col min="4435" max="4435" width="23.42578125" style="63" customWidth="1"/>
    <col min="4436" max="4436" width="28.7109375" style="63" customWidth="1"/>
    <col min="4437" max="4437" width="12.7109375" style="63" customWidth="1"/>
    <col min="4438" max="4438" width="11.42578125" style="63"/>
    <col min="4439" max="4439" width="25.28515625" style="63" customWidth="1"/>
    <col min="4440" max="4440" width="15.85546875" style="63" bestFit="1" customWidth="1"/>
    <col min="4441" max="4442" width="18" style="63" bestFit="1" customWidth="1"/>
    <col min="4443" max="4661" width="11.42578125" style="63"/>
    <col min="4662" max="4662" width="15.42578125" style="63" customWidth="1"/>
    <col min="4663" max="4663" width="9.5703125" style="63" customWidth="1"/>
    <col min="4664" max="4664" width="14.42578125" style="63" customWidth="1"/>
    <col min="4665" max="4665" width="49.85546875" style="63" customWidth="1"/>
    <col min="4666" max="4666" width="22.5703125" style="63" customWidth="1"/>
    <col min="4667" max="4667" width="23" style="63" customWidth="1"/>
    <col min="4668" max="4668" width="22.85546875" style="63" customWidth="1"/>
    <col min="4669" max="4669" width="23.42578125" style="63" customWidth="1"/>
    <col min="4670" max="4670" width="22.42578125" style="63" customWidth="1"/>
    <col min="4671" max="4671" width="13.85546875" style="63" customWidth="1"/>
    <col min="4672" max="4672" width="20.7109375" style="63" customWidth="1"/>
    <col min="4673" max="4673" width="18.140625" style="63" customWidth="1"/>
    <col min="4674" max="4674" width="14.85546875" style="63" bestFit="1" customWidth="1"/>
    <col min="4675" max="4675" width="11.42578125" style="63"/>
    <col min="4676" max="4676" width="17.42578125" style="63" customWidth="1"/>
    <col min="4677" max="4679" width="18.140625" style="63" customWidth="1"/>
    <col min="4680" max="4683" width="11.42578125" style="63"/>
    <col min="4684" max="4684" width="34" style="63" customWidth="1"/>
    <col min="4685" max="4685" width="9.5703125" style="63" customWidth="1"/>
    <col min="4686" max="4686" width="16.7109375" style="63" customWidth="1"/>
    <col min="4687" max="4687" width="55.140625" style="63" customWidth="1"/>
    <col min="4688" max="4688" width="22.5703125" style="63" customWidth="1"/>
    <col min="4689" max="4689" width="23" style="63" customWidth="1"/>
    <col min="4690" max="4690" width="22.85546875" style="63" customWidth="1"/>
    <col min="4691" max="4691" width="23.42578125" style="63" customWidth="1"/>
    <col min="4692" max="4692" width="28.7109375" style="63" customWidth="1"/>
    <col min="4693" max="4693" width="12.7109375" style="63" customWidth="1"/>
    <col min="4694" max="4694" width="11.42578125" style="63"/>
    <col min="4695" max="4695" width="25.28515625" style="63" customWidth="1"/>
    <col min="4696" max="4696" width="15.85546875" style="63" bestFit="1" customWidth="1"/>
    <col min="4697" max="4698" width="18" style="63" bestFit="1" customWidth="1"/>
    <col min="4699" max="4917" width="11.42578125" style="63"/>
    <col min="4918" max="4918" width="15.42578125" style="63" customWidth="1"/>
    <col min="4919" max="4919" width="9.5703125" style="63" customWidth="1"/>
    <col min="4920" max="4920" width="14.42578125" style="63" customWidth="1"/>
    <col min="4921" max="4921" width="49.85546875" style="63" customWidth="1"/>
    <col min="4922" max="4922" width="22.5703125" style="63" customWidth="1"/>
    <col min="4923" max="4923" width="23" style="63" customWidth="1"/>
    <col min="4924" max="4924" width="22.85546875" style="63" customWidth="1"/>
    <col min="4925" max="4925" width="23.42578125" style="63" customWidth="1"/>
    <col min="4926" max="4926" width="22.42578125" style="63" customWidth="1"/>
    <col min="4927" max="4927" width="13.85546875" style="63" customWidth="1"/>
    <col min="4928" max="4928" width="20.7109375" style="63" customWidth="1"/>
    <col min="4929" max="4929" width="18.140625" style="63" customWidth="1"/>
    <col min="4930" max="4930" width="14.85546875" style="63" bestFit="1" customWidth="1"/>
    <col min="4931" max="4931" width="11.42578125" style="63"/>
    <col min="4932" max="4932" width="17.42578125" style="63" customWidth="1"/>
    <col min="4933" max="4935" width="18.140625" style="63" customWidth="1"/>
    <col min="4936" max="4939" width="11.42578125" style="63"/>
    <col min="4940" max="4940" width="34" style="63" customWidth="1"/>
    <col min="4941" max="4941" width="9.5703125" style="63" customWidth="1"/>
    <col min="4942" max="4942" width="16.7109375" style="63" customWidth="1"/>
    <col min="4943" max="4943" width="55.140625" style="63" customWidth="1"/>
    <col min="4944" max="4944" width="22.5703125" style="63" customWidth="1"/>
    <col min="4945" max="4945" width="23" style="63" customWidth="1"/>
    <col min="4946" max="4946" width="22.85546875" style="63" customWidth="1"/>
    <col min="4947" max="4947" width="23.42578125" style="63" customWidth="1"/>
    <col min="4948" max="4948" width="28.7109375" style="63" customWidth="1"/>
    <col min="4949" max="4949" width="12.7109375" style="63" customWidth="1"/>
    <col min="4950" max="4950" width="11.42578125" style="63"/>
    <col min="4951" max="4951" width="25.28515625" style="63" customWidth="1"/>
    <col min="4952" max="4952" width="15.85546875" style="63" bestFit="1" customWidth="1"/>
    <col min="4953" max="4954" width="18" style="63" bestFit="1" customWidth="1"/>
    <col min="4955" max="5173" width="11.42578125" style="63"/>
    <col min="5174" max="5174" width="15.42578125" style="63" customWidth="1"/>
    <col min="5175" max="5175" width="9.5703125" style="63" customWidth="1"/>
    <col min="5176" max="5176" width="14.42578125" style="63" customWidth="1"/>
    <col min="5177" max="5177" width="49.85546875" style="63" customWidth="1"/>
    <col min="5178" max="5178" width="22.5703125" style="63" customWidth="1"/>
    <col min="5179" max="5179" width="23" style="63" customWidth="1"/>
    <col min="5180" max="5180" width="22.85546875" style="63" customWidth="1"/>
    <col min="5181" max="5181" width="23.42578125" style="63" customWidth="1"/>
    <col min="5182" max="5182" width="22.42578125" style="63" customWidth="1"/>
    <col min="5183" max="5183" width="13.85546875" style="63" customWidth="1"/>
    <col min="5184" max="5184" width="20.7109375" style="63" customWidth="1"/>
    <col min="5185" max="5185" width="18.140625" style="63" customWidth="1"/>
    <col min="5186" max="5186" width="14.85546875" style="63" bestFit="1" customWidth="1"/>
    <col min="5187" max="5187" width="11.42578125" style="63"/>
    <col min="5188" max="5188" width="17.42578125" style="63" customWidth="1"/>
    <col min="5189" max="5191" width="18.140625" style="63" customWidth="1"/>
    <col min="5192" max="5195" width="11.42578125" style="63"/>
    <col min="5196" max="5196" width="34" style="63" customWidth="1"/>
    <col min="5197" max="5197" width="9.5703125" style="63" customWidth="1"/>
    <col min="5198" max="5198" width="16.7109375" style="63" customWidth="1"/>
    <col min="5199" max="5199" width="55.140625" style="63" customWidth="1"/>
    <col min="5200" max="5200" width="22.5703125" style="63" customWidth="1"/>
    <col min="5201" max="5201" width="23" style="63" customWidth="1"/>
    <col min="5202" max="5202" width="22.85546875" style="63" customWidth="1"/>
    <col min="5203" max="5203" width="23.42578125" style="63" customWidth="1"/>
    <col min="5204" max="5204" width="28.7109375" style="63" customWidth="1"/>
    <col min="5205" max="5205" width="12.7109375" style="63" customWidth="1"/>
    <col min="5206" max="5206" width="11.42578125" style="63"/>
    <col min="5207" max="5207" width="25.28515625" style="63" customWidth="1"/>
    <col min="5208" max="5208" width="15.85546875" style="63" bestFit="1" customWidth="1"/>
    <col min="5209" max="5210" width="18" style="63" bestFit="1" customWidth="1"/>
    <col min="5211" max="5429" width="11.42578125" style="63"/>
    <col min="5430" max="5430" width="15.42578125" style="63" customWidth="1"/>
    <col min="5431" max="5431" width="9.5703125" style="63" customWidth="1"/>
    <col min="5432" max="5432" width="14.42578125" style="63" customWidth="1"/>
    <col min="5433" max="5433" width="49.85546875" style="63" customWidth="1"/>
    <col min="5434" max="5434" width="22.5703125" style="63" customWidth="1"/>
    <col min="5435" max="5435" width="23" style="63" customWidth="1"/>
    <col min="5436" max="5436" width="22.85546875" style="63" customWidth="1"/>
    <col min="5437" max="5437" width="23.42578125" style="63" customWidth="1"/>
    <col min="5438" max="5438" width="22.42578125" style="63" customWidth="1"/>
    <col min="5439" max="5439" width="13.85546875" style="63" customWidth="1"/>
    <col min="5440" max="5440" width="20.7109375" style="63" customWidth="1"/>
    <col min="5441" max="5441" width="18.140625" style="63" customWidth="1"/>
    <col min="5442" max="5442" width="14.85546875" style="63" bestFit="1" customWidth="1"/>
    <col min="5443" max="5443" width="11.42578125" style="63"/>
    <col min="5444" max="5444" width="17.42578125" style="63" customWidth="1"/>
    <col min="5445" max="5447" width="18.140625" style="63" customWidth="1"/>
    <col min="5448" max="5451" width="11.42578125" style="63"/>
    <col min="5452" max="5452" width="34" style="63" customWidth="1"/>
    <col min="5453" max="5453" width="9.5703125" style="63" customWidth="1"/>
    <col min="5454" max="5454" width="16.7109375" style="63" customWidth="1"/>
    <col min="5455" max="5455" width="55.140625" style="63" customWidth="1"/>
    <col min="5456" max="5456" width="22.5703125" style="63" customWidth="1"/>
    <col min="5457" max="5457" width="23" style="63" customWidth="1"/>
    <col min="5458" max="5458" width="22.85546875" style="63" customWidth="1"/>
    <col min="5459" max="5459" width="23.42578125" style="63" customWidth="1"/>
    <col min="5460" max="5460" width="28.7109375" style="63" customWidth="1"/>
    <col min="5461" max="5461" width="12.7109375" style="63" customWidth="1"/>
    <col min="5462" max="5462" width="11.42578125" style="63"/>
    <col min="5463" max="5463" width="25.28515625" style="63" customWidth="1"/>
    <col min="5464" max="5464" width="15.85546875" style="63" bestFit="1" customWidth="1"/>
    <col min="5465" max="5466" width="18" style="63" bestFit="1" customWidth="1"/>
    <col min="5467" max="5685" width="11.42578125" style="63"/>
    <col min="5686" max="5686" width="15.42578125" style="63" customWidth="1"/>
    <col min="5687" max="5687" width="9.5703125" style="63" customWidth="1"/>
    <col min="5688" max="5688" width="14.42578125" style="63" customWidth="1"/>
    <col min="5689" max="5689" width="49.85546875" style="63" customWidth="1"/>
    <col min="5690" max="5690" width="22.5703125" style="63" customWidth="1"/>
    <col min="5691" max="5691" width="23" style="63" customWidth="1"/>
    <col min="5692" max="5692" width="22.85546875" style="63" customWidth="1"/>
    <col min="5693" max="5693" width="23.42578125" style="63" customWidth="1"/>
    <col min="5694" max="5694" width="22.42578125" style="63" customWidth="1"/>
    <col min="5695" max="5695" width="13.85546875" style="63" customWidth="1"/>
    <col min="5696" max="5696" width="20.7109375" style="63" customWidth="1"/>
    <col min="5697" max="5697" width="18.140625" style="63" customWidth="1"/>
    <col min="5698" max="5698" width="14.85546875" style="63" bestFit="1" customWidth="1"/>
    <col min="5699" max="5699" width="11.42578125" style="63"/>
    <col min="5700" max="5700" width="17.42578125" style="63" customWidth="1"/>
    <col min="5701" max="5703" width="18.140625" style="63" customWidth="1"/>
    <col min="5704" max="5707" width="11.42578125" style="63"/>
    <col min="5708" max="5708" width="34" style="63" customWidth="1"/>
    <col min="5709" max="5709" width="9.5703125" style="63" customWidth="1"/>
    <col min="5710" max="5710" width="16.7109375" style="63" customWidth="1"/>
    <col min="5711" max="5711" width="55.140625" style="63" customWidth="1"/>
    <col min="5712" max="5712" width="22.5703125" style="63" customWidth="1"/>
    <col min="5713" max="5713" width="23" style="63" customWidth="1"/>
    <col min="5714" max="5714" width="22.85546875" style="63" customWidth="1"/>
    <col min="5715" max="5715" width="23.42578125" style="63" customWidth="1"/>
    <col min="5716" max="5716" width="28.7109375" style="63" customWidth="1"/>
    <col min="5717" max="5717" width="12.7109375" style="63" customWidth="1"/>
    <col min="5718" max="5718" width="11.42578125" style="63"/>
    <col min="5719" max="5719" width="25.28515625" style="63" customWidth="1"/>
    <col min="5720" max="5720" width="15.85546875" style="63" bestFit="1" customWidth="1"/>
    <col min="5721" max="5722" width="18" style="63" bestFit="1" customWidth="1"/>
    <col min="5723" max="5941" width="11.42578125" style="63"/>
    <col min="5942" max="5942" width="15.42578125" style="63" customWidth="1"/>
    <col min="5943" max="5943" width="9.5703125" style="63" customWidth="1"/>
    <col min="5944" max="5944" width="14.42578125" style="63" customWidth="1"/>
    <col min="5945" max="5945" width="49.85546875" style="63" customWidth="1"/>
    <col min="5946" max="5946" width="22.5703125" style="63" customWidth="1"/>
    <col min="5947" max="5947" width="23" style="63" customWidth="1"/>
    <col min="5948" max="5948" width="22.85546875" style="63" customWidth="1"/>
    <col min="5949" max="5949" width="23.42578125" style="63" customWidth="1"/>
    <col min="5950" max="5950" width="22.42578125" style="63" customWidth="1"/>
    <col min="5951" max="5951" width="13.85546875" style="63" customWidth="1"/>
    <col min="5952" max="5952" width="20.7109375" style="63" customWidth="1"/>
    <col min="5953" max="5953" width="18.140625" style="63" customWidth="1"/>
    <col min="5954" max="5954" width="14.85546875" style="63" bestFit="1" customWidth="1"/>
    <col min="5955" max="5955" width="11.42578125" style="63"/>
    <col min="5956" max="5956" width="17.42578125" style="63" customWidth="1"/>
    <col min="5957" max="5959" width="18.140625" style="63" customWidth="1"/>
    <col min="5960" max="5963" width="11.42578125" style="63"/>
    <col min="5964" max="5964" width="34" style="63" customWidth="1"/>
    <col min="5965" max="5965" width="9.5703125" style="63" customWidth="1"/>
    <col min="5966" max="5966" width="16.7109375" style="63" customWidth="1"/>
    <col min="5967" max="5967" width="55.140625" style="63" customWidth="1"/>
    <col min="5968" max="5968" width="22.5703125" style="63" customWidth="1"/>
    <col min="5969" max="5969" width="23" style="63" customWidth="1"/>
    <col min="5970" max="5970" width="22.85546875" style="63" customWidth="1"/>
    <col min="5971" max="5971" width="23.42578125" style="63" customWidth="1"/>
    <col min="5972" max="5972" width="28.7109375" style="63" customWidth="1"/>
    <col min="5973" max="5973" width="12.7109375" style="63" customWidth="1"/>
    <col min="5974" max="5974" width="11.42578125" style="63"/>
    <col min="5975" max="5975" width="25.28515625" style="63" customWidth="1"/>
    <col min="5976" max="5976" width="15.85546875" style="63" bestFit="1" customWidth="1"/>
    <col min="5977" max="5978" width="18" style="63" bestFit="1" customWidth="1"/>
    <col min="5979" max="6197" width="11.42578125" style="63"/>
    <col min="6198" max="6198" width="15.42578125" style="63" customWidth="1"/>
    <col min="6199" max="6199" width="9.5703125" style="63" customWidth="1"/>
    <col min="6200" max="6200" width="14.42578125" style="63" customWidth="1"/>
    <col min="6201" max="6201" width="49.85546875" style="63" customWidth="1"/>
    <col min="6202" max="6202" width="22.5703125" style="63" customWidth="1"/>
    <col min="6203" max="6203" width="23" style="63" customWidth="1"/>
    <col min="6204" max="6204" width="22.85546875" style="63" customWidth="1"/>
    <col min="6205" max="6205" width="23.42578125" style="63" customWidth="1"/>
    <col min="6206" max="6206" width="22.42578125" style="63" customWidth="1"/>
    <col min="6207" max="6207" width="13.85546875" style="63" customWidth="1"/>
    <col min="6208" max="6208" width="20.7109375" style="63" customWidth="1"/>
    <col min="6209" max="6209" width="18.140625" style="63" customWidth="1"/>
    <col min="6210" max="6210" width="14.85546875" style="63" bestFit="1" customWidth="1"/>
    <col min="6211" max="6211" width="11.42578125" style="63"/>
    <col min="6212" max="6212" width="17.42578125" style="63" customWidth="1"/>
    <col min="6213" max="6215" width="18.140625" style="63" customWidth="1"/>
    <col min="6216" max="6219" width="11.42578125" style="63"/>
    <col min="6220" max="6220" width="34" style="63" customWidth="1"/>
    <col min="6221" max="6221" width="9.5703125" style="63" customWidth="1"/>
    <col min="6222" max="6222" width="16.7109375" style="63" customWidth="1"/>
    <col min="6223" max="6223" width="55.140625" style="63" customWidth="1"/>
    <col min="6224" max="6224" width="22.5703125" style="63" customWidth="1"/>
    <col min="6225" max="6225" width="23" style="63" customWidth="1"/>
    <col min="6226" max="6226" width="22.85546875" style="63" customWidth="1"/>
    <col min="6227" max="6227" width="23.42578125" style="63" customWidth="1"/>
    <col min="6228" max="6228" width="28.7109375" style="63" customWidth="1"/>
    <col min="6229" max="6229" width="12.7109375" style="63" customWidth="1"/>
    <col min="6230" max="6230" width="11.42578125" style="63"/>
    <col min="6231" max="6231" width="25.28515625" style="63" customWidth="1"/>
    <col min="6232" max="6232" width="15.85546875" style="63" bestFit="1" customWidth="1"/>
    <col min="6233" max="6234" width="18" style="63" bestFit="1" customWidth="1"/>
    <col min="6235" max="6453" width="11.42578125" style="63"/>
    <col min="6454" max="6454" width="15.42578125" style="63" customWidth="1"/>
    <col min="6455" max="6455" width="9.5703125" style="63" customWidth="1"/>
    <col min="6456" max="6456" width="14.42578125" style="63" customWidth="1"/>
    <col min="6457" max="6457" width="49.85546875" style="63" customWidth="1"/>
    <col min="6458" max="6458" width="22.5703125" style="63" customWidth="1"/>
    <col min="6459" max="6459" width="23" style="63" customWidth="1"/>
    <col min="6460" max="6460" width="22.85546875" style="63" customWidth="1"/>
    <col min="6461" max="6461" width="23.42578125" style="63" customWidth="1"/>
    <col min="6462" max="6462" width="22.42578125" style="63" customWidth="1"/>
    <col min="6463" max="6463" width="13.85546875" style="63" customWidth="1"/>
    <col min="6464" max="6464" width="20.7109375" style="63" customWidth="1"/>
    <col min="6465" max="6465" width="18.140625" style="63" customWidth="1"/>
    <col min="6466" max="6466" width="14.85546875" style="63" bestFit="1" customWidth="1"/>
    <col min="6467" max="6467" width="11.42578125" style="63"/>
    <col min="6468" max="6468" width="17.42578125" style="63" customWidth="1"/>
    <col min="6469" max="6471" width="18.140625" style="63" customWidth="1"/>
    <col min="6472" max="6475" width="11.42578125" style="63"/>
    <col min="6476" max="6476" width="34" style="63" customWidth="1"/>
    <col min="6477" max="6477" width="9.5703125" style="63" customWidth="1"/>
    <col min="6478" max="6478" width="16.7109375" style="63" customWidth="1"/>
    <col min="6479" max="6479" width="55.140625" style="63" customWidth="1"/>
    <col min="6480" max="6480" width="22.5703125" style="63" customWidth="1"/>
    <col min="6481" max="6481" width="23" style="63" customWidth="1"/>
    <col min="6482" max="6482" width="22.85546875" style="63" customWidth="1"/>
    <col min="6483" max="6483" width="23.42578125" style="63" customWidth="1"/>
    <col min="6484" max="6484" width="28.7109375" style="63" customWidth="1"/>
    <col min="6485" max="6485" width="12.7109375" style="63" customWidth="1"/>
    <col min="6486" max="6486" width="11.42578125" style="63"/>
    <col min="6487" max="6487" width="25.28515625" style="63" customWidth="1"/>
    <col min="6488" max="6488" width="15.85546875" style="63" bestFit="1" customWidth="1"/>
    <col min="6489" max="6490" width="18" style="63" bestFit="1" customWidth="1"/>
    <col min="6491" max="6709" width="11.42578125" style="63"/>
    <col min="6710" max="6710" width="15.42578125" style="63" customWidth="1"/>
    <col min="6711" max="6711" width="9.5703125" style="63" customWidth="1"/>
    <col min="6712" max="6712" width="14.42578125" style="63" customWidth="1"/>
    <col min="6713" max="6713" width="49.85546875" style="63" customWidth="1"/>
    <col min="6714" max="6714" width="22.5703125" style="63" customWidth="1"/>
    <col min="6715" max="6715" width="23" style="63" customWidth="1"/>
    <col min="6716" max="6716" width="22.85546875" style="63" customWidth="1"/>
    <col min="6717" max="6717" width="23.42578125" style="63" customWidth="1"/>
    <col min="6718" max="6718" width="22.42578125" style="63" customWidth="1"/>
    <col min="6719" max="6719" width="13.85546875" style="63" customWidth="1"/>
    <col min="6720" max="6720" width="20.7109375" style="63" customWidth="1"/>
    <col min="6721" max="6721" width="18.140625" style="63" customWidth="1"/>
    <col min="6722" max="6722" width="14.85546875" style="63" bestFit="1" customWidth="1"/>
    <col min="6723" max="6723" width="11.42578125" style="63"/>
    <col min="6724" max="6724" width="17.42578125" style="63" customWidth="1"/>
    <col min="6725" max="6727" width="18.140625" style="63" customWidth="1"/>
    <col min="6728" max="6731" width="11.42578125" style="63"/>
    <col min="6732" max="6732" width="34" style="63" customWidth="1"/>
    <col min="6733" max="6733" width="9.5703125" style="63" customWidth="1"/>
    <col min="6734" max="6734" width="16.7109375" style="63" customWidth="1"/>
    <col min="6735" max="6735" width="55.140625" style="63" customWidth="1"/>
    <col min="6736" max="6736" width="22.5703125" style="63" customWidth="1"/>
    <col min="6737" max="6737" width="23" style="63" customWidth="1"/>
    <col min="6738" max="6738" width="22.85546875" style="63" customWidth="1"/>
    <col min="6739" max="6739" width="23.42578125" style="63" customWidth="1"/>
    <col min="6740" max="6740" width="28.7109375" style="63" customWidth="1"/>
    <col min="6741" max="6741" width="12.7109375" style="63" customWidth="1"/>
    <col min="6742" max="6742" width="11.42578125" style="63"/>
    <col min="6743" max="6743" width="25.28515625" style="63" customWidth="1"/>
    <col min="6744" max="6744" width="15.85546875" style="63" bestFit="1" customWidth="1"/>
    <col min="6745" max="6746" width="18" style="63" bestFit="1" customWidth="1"/>
    <col min="6747" max="6965" width="11.42578125" style="63"/>
    <col min="6966" max="6966" width="15.42578125" style="63" customWidth="1"/>
    <col min="6967" max="6967" width="9.5703125" style="63" customWidth="1"/>
    <col min="6968" max="6968" width="14.42578125" style="63" customWidth="1"/>
    <col min="6969" max="6969" width="49.85546875" style="63" customWidth="1"/>
    <col min="6970" max="6970" width="22.5703125" style="63" customWidth="1"/>
    <col min="6971" max="6971" width="23" style="63" customWidth="1"/>
    <col min="6972" max="6972" width="22.85546875" style="63" customWidth="1"/>
    <col min="6973" max="6973" width="23.42578125" style="63" customWidth="1"/>
    <col min="6974" max="6974" width="22.42578125" style="63" customWidth="1"/>
    <col min="6975" max="6975" width="13.85546875" style="63" customWidth="1"/>
    <col min="6976" max="6976" width="20.7109375" style="63" customWidth="1"/>
    <col min="6977" max="6977" width="18.140625" style="63" customWidth="1"/>
    <col min="6978" max="6978" width="14.85546875" style="63" bestFit="1" customWidth="1"/>
    <col min="6979" max="6979" width="11.42578125" style="63"/>
    <col min="6980" max="6980" width="17.42578125" style="63" customWidth="1"/>
    <col min="6981" max="6983" width="18.140625" style="63" customWidth="1"/>
    <col min="6984" max="6987" width="11.42578125" style="63"/>
    <col min="6988" max="6988" width="34" style="63" customWidth="1"/>
    <col min="6989" max="6989" width="9.5703125" style="63" customWidth="1"/>
    <col min="6990" max="6990" width="16.7109375" style="63" customWidth="1"/>
    <col min="6991" max="6991" width="55.140625" style="63" customWidth="1"/>
    <col min="6992" max="6992" width="22.5703125" style="63" customWidth="1"/>
    <col min="6993" max="6993" width="23" style="63" customWidth="1"/>
    <col min="6994" max="6994" width="22.85546875" style="63" customWidth="1"/>
    <col min="6995" max="6995" width="23.42578125" style="63" customWidth="1"/>
    <col min="6996" max="6996" width="28.7109375" style="63" customWidth="1"/>
    <col min="6997" max="6997" width="12.7109375" style="63" customWidth="1"/>
    <col min="6998" max="6998" width="11.42578125" style="63"/>
    <col min="6999" max="6999" width="25.28515625" style="63" customWidth="1"/>
    <col min="7000" max="7000" width="15.85546875" style="63" bestFit="1" customWidth="1"/>
    <col min="7001" max="7002" width="18" style="63" bestFit="1" customWidth="1"/>
    <col min="7003" max="7221" width="11.42578125" style="63"/>
    <col min="7222" max="7222" width="15.42578125" style="63" customWidth="1"/>
    <col min="7223" max="7223" width="9.5703125" style="63" customWidth="1"/>
    <col min="7224" max="7224" width="14.42578125" style="63" customWidth="1"/>
    <col min="7225" max="7225" width="49.85546875" style="63" customWidth="1"/>
    <col min="7226" max="7226" width="22.5703125" style="63" customWidth="1"/>
    <col min="7227" max="7227" width="23" style="63" customWidth="1"/>
    <col min="7228" max="7228" width="22.85546875" style="63" customWidth="1"/>
    <col min="7229" max="7229" width="23.42578125" style="63" customWidth="1"/>
    <col min="7230" max="7230" width="22.42578125" style="63" customWidth="1"/>
    <col min="7231" max="7231" width="13.85546875" style="63" customWidth="1"/>
    <col min="7232" max="7232" width="20.7109375" style="63" customWidth="1"/>
    <col min="7233" max="7233" width="18.140625" style="63" customWidth="1"/>
    <col min="7234" max="7234" width="14.85546875" style="63" bestFit="1" customWidth="1"/>
    <col min="7235" max="7235" width="11.42578125" style="63"/>
    <col min="7236" max="7236" width="17.42578125" style="63" customWidth="1"/>
    <col min="7237" max="7239" width="18.140625" style="63" customWidth="1"/>
    <col min="7240" max="7243" width="11.42578125" style="63"/>
    <col min="7244" max="7244" width="34" style="63" customWidth="1"/>
    <col min="7245" max="7245" width="9.5703125" style="63" customWidth="1"/>
    <col min="7246" max="7246" width="16.7109375" style="63" customWidth="1"/>
    <col min="7247" max="7247" width="55.140625" style="63" customWidth="1"/>
    <col min="7248" max="7248" width="22.5703125" style="63" customWidth="1"/>
    <col min="7249" max="7249" width="23" style="63" customWidth="1"/>
    <col min="7250" max="7250" width="22.85546875" style="63" customWidth="1"/>
    <col min="7251" max="7251" width="23.42578125" style="63" customWidth="1"/>
    <col min="7252" max="7252" width="28.7109375" style="63" customWidth="1"/>
    <col min="7253" max="7253" width="12.7109375" style="63" customWidth="1"/>
    <col min="7254" max="7254" width="11.42578125" style="63"/>
    <col min="7255" max="7255" width="25.28515625" style="63" customWidth="1"/>
    <col min="7256" max="7256" width="15.85546875" style="63" bestFit="1" customWidth="1"/>
    <col min="7257" max="7258" width="18" style="63" bestFit="1" customWidth="1"/>
    <col min="7259" max="7477" width="11.42578125" style="63"/>
    <col min="7478" max="7478" width="15.42578125" style="63" customWidth="1"/>
    <col min="7479" max="7479" width="9.5703125" style="63" customWidth="1"/>
    <col min="7480" max="7480" width="14.42578125" style="63" customWidth="1"/>
    <col min="7481" max="7481" width="49.85546875" style="63" customWidth="1"/>
    <col min="7482" max="7482" width="22.5703125" style="63" customWidth="1"/>
    <col min="7483" max="7483" width="23" style="63" customWidth="1"/>
    <col min="7484" max="7484" width="22.85546875" style="63" customWidth="1"/>
    <col min="7485" max="7485" width="23.42578125" style="63" customWidth="1"/>
    <col min="7486" max="7486" width="22.42578125" style="63" customWidth="1"/>
    <col min="7487" max="7487" width="13.85546875" style="63" customWidth="1"/>
    <col min="7488" max="7488" width="20.7109375" style="63" customWidth="1"/>
    <col min="7489" max="7489" width="18.140625" style="63" customWidth="1"/>
    <col min="7490" max="7490" width="14.85546875" style="63" bestFit="1" customWidth="1"/>
    <col min="7491" max="7491" width="11.42578125" style="63"/>
    <col min="7492" max="7492" width="17.42578125" style="63" customWidth="1"/>
    <col min="7493" max="7495" width="18.140625" style="63" customWidth="1"/>
    <col min="7496" max="7499" width="11.42578125" style="63"/>
    <col min="7500" max="7500" width="34" style="63" customWidth="1"/>
    <col min="7501" max="7501" width="9.5703125" style="63" customWidth="1"/>
    <col min="7502" max="7502" width="16.7109375" style="63" customWidth="1"/>
    <col min="7503" max="7503" width="55.140625" style="63" customWidth="1"/>
    <col min="7504" max="7504" width="22.5703125" style="63" customWidth="1"/>
    <col min="7505" max="7505" width="23" style="63" customWidth="1"/>
    <col min="7506" max="7506" width="22.85546875" style="63" customWidth="1"/>
    <col min="7507" max="7507" width="23.42578125" style="63" customWidth="1"/>
    <col min="7508" max="7508" width="28.7109375" style="63" customWidth="1"/>
    <col min="7509" max="7509" width="12.7109375" style="63" customWidth="1"/>
    <col min="7510" max="7510" width="11.42578125" style="63"/>
    <col min="7511" max="7511" width="25.28515625" style="63" customWidth="1"/>
    <col min="7512" max="7512" width="15.85546875" style="63" bestFit="1" customWidth="1"/>
    <col min="7513" max="7514" width="18" style="63" bestFit="1" customWidth="1"/>
    <col min="7515" max="7733" width="11.42578125" style="63"/>
    <col min="7734" max="7734" width="15.42578125" style="63" customWidth="1"/>
    <col min="7735" max="7735" width="9.5703125" style="63" customWidth="1"/>
    <col min="7736" max="7736" width="14.42578125" style="63" customWidth="1"/>
    <col min="7737" max="7737" width="49.85546875" style="63" customWidth="1"/>
    <col min="7738" max="7738" width="22.5703125" style="63" customWidth="1"/>
    <col min="7739" max="7739" width="23" style="63" customWidth="1"/>
    <col min="7740" max="7740" width="22.85546875" style="63" customWidth="1"/>
    <col min="7741" max="7741" width="23.42578125" style="63" customWidth="1"/>
    <col min="7742" max="7742" width="22.42578125" style="63" customWidth="1"/>
    <col min="7743" max="7743" width="13.85546875" style="63" customWidth="1"/>
    <col min="7744" max="7744" width="20.7109375" style="63" customWidth="1"/>
    <col min="7745" max="7745" width="18.140625" style="63" customWidth="1"/>
    <col min="7746" max="7746" width="14.85546875" style="63" bestFit="1" customWidth="1"/>
    <col min="7747" max="7747" width="11.42578125" style="63"/>
    <col min="7748" max="7748" width="17.42578125" style="63" customWidth="1"/>
    <col min="7749" max="7751" width="18.140625" style="63" customWidth="1"/>
    <col min="7752" max="7755" width="11.42578125" style="63"/>
    <col min="7756" max="7756" width="34" style="63" customWidth="1"/>
    <col min="7757" max="7757" width="9.5703125" style="63" customWidth="1"/>
    <col min="7758" max="7758" width="16.7109375" style="63" customWidth="1"/>
    <col min="7759" max="7759" width="55.140625" style="63" customWidth="1"/>
    <col min="7760" max="7760" width="22.5703125" style="63" customWidth="1"/>
    <col min="7761" max="7761" width="23" style="63" customWidth="1"/>
    <col min="7762" max="7762" width="22.85546875" style="63" customWidth="1"/>
    <col min="7763" max="7763" width="23.42578125" style="63" customWidth="1"/>
    <col min="7764" max="7764" width="28.7109375" style="63" customWidth="1"/>
    <col min="7765" max="7765" width="12.7109375" style="63" customWidth="1"/>
    <col min="7766" max="7766" width="11.42578125" style="63"/>
    <col min="7767" max="7767" width="25.28515625" style="63" customWidth="1"/>
    <col min="7768" max="7768" width="15.85546875" style="63" bestFit="1" customWidth="1"/>
    <col min="7769" max="7770" width="18" style="63" bestFit="1" customWidth="1"/>
    <col min="7771" max="7989" width="11.42578125" style="63"/>
    <col min="7990" max="7990" width="15.42578125" style="63" customWidth="1"/>
    <col min="7991" max="7991" width="9.5703125" style="63" customWidth="1"/>
    <col min="7992" max="7992" width="14.42578125" style="63" customWidth="1"/>
    <col min="7993" max="7993" width="49.85546875" style="63" customWidth="1"/>
    <col min="7994" max="7994" width="22.5703125" style="63" customWidth="1"/>
    <col min="7995" max="7995" width="23" style="63" customWidth="1"/>
    <col min="7996" max="7996" width="22.85546875" style="63" customWidth="1"/>
    <col min="7997" max="7997" width="23.42578125" style="63" customWidth="1"/>
    <col min="7998" max="7998" width="22.42578125" style="63" customWidth="1"/>
    <col min="7999" max="7999" width="13.85546875" style="63" customWidth="1"/>
    <col min="8000" max="8000" width="20.7109375" style="63" customWidth="1"/>
    <col min="8001" max="8001" width="18.140625" style="63" customWidth="1"/>
    <col min="8002" max="8002" width="14.85546875" style="63" bestFit="1" customWidth="1"/>
    <col min="8003" max="8003" width="11.42578125" style="63"/>
    <col min="8004" max="8004" width="17.42578125" style="63" customWidth="1"/>
    <col min="8005" max="8007" width="18.140625" style="63" customWidth="1"/>
    <col min="8008" max="8011" width="11.42578125" style="63"/>
    <col min="8012" max="8012" width="34" style="63" customWidth="1"/>
    <col min="8013" max="8013" width="9.5703125" style="63" customWidth="1"/>
    <col min="8014" max="8014" width="16.7109375" style="63" customWidth="1"/>
    <col min="8015" max="8015" width="55.140625" style="63" customWidth="1"/>
    <col min="8016" max="8016" width="22.5703125" style="63" customWidth="1"/>
    <col min="8017" max="8017" width="23" style="63" customWidth="1"/>
    <col min="8018" max="8018" width="22.85546875" style="63" customWidth="1"/>
    <col min="8019" max="8019" width="23.42578125" style="63" customWidth="1"/>
    <col min="8020" max="8020" width="28.7109375" style="63" customWidth="1"/>
    <col min="8021" max="8021" width="12.7109375" style="63" customWidth="1"/>
    <col min="8022" max="8022" width="11.42578125" style="63"/>
    <col min="8023" max="8023" width="25.28515625" style="63" customWidth="1"/>
    <col min="8024" max="8024" width="15.85546875" style="63" bestFit="1" customWidth="1"/>
    <col min="8025" max="8026" width="18" style="63" bestFit="1" customWidth="1"/>
    <col min="8027" max="8245" width="11.42578125" style="63"/>
    <col min="8246" max="8246" width="15.42578125" style="63" customWidth="1"/>
    <col min="8247" max="8247" width="9.5703125" style="63" customWidth="1"/>
    <col min="8248" max="8248" width="14.42578125" style="63" customWidth="1"/>
    <col min="8249" max="8249" width="49.85546875" style="63" customWidth="1"/>
    <col min="8250" max="8250" width="22.5703125" style="63" customWidth="1"/>
    <col min="8251" max="8251" width="23" style="63" customWidth="1"/>
    <col min="8252" max="8252" width="22.85546875" style="63" customWidth="1"/>
    <col min="8253" max="8253" width="23.42578125" style="63" customWidth="1"/>
    <col min="8254" max="8254" width="22.42578125" style="63" customWidth="1"/>
    <col min="8255" max="8255" width="13.85546875" style="63" customWidth="1"/>
    <col min="8256" max="8256" width="20.7109375" style="63" customWidth="1"/>
    <col min="8257" max="8257" width="18.140625" style="63" customWidth="1"/>
    <col min="8258" max="8258" width="14.85546875" style="63" bestFit="1" customWidth="1"/>
    <col min="8259" max="8259" width="11.42578125" style="63"/>
    <col min="8260" max="8260" width="17.42578125" style="63" customWidth="1"/>
    <col min="8261" max="8263" width="18.140625" style="63" customWidth="1"/>
    <col min="8264" max="8267" width="11.42578125" style="63"/>
    <col min="8268" max="8268" width="34" style="63" customWidth="1"/>
    <col min="8269" max="8269" width="9.5703125" style="63" customWidth="1"/>
    <col min="8270" max="8270" width="16.7109375" style="63" customWidth="1"/>
    <col min="8271" max="8271" width="55.140625" style="63" customWidth="1"/>
    <col min="8272" max="8272" width="22.5703125" style="63" customWidth="1"/>
    <col min="8273" max="8273" width="23" style="63" customWidth="1"/>
    <col min="8274" max="8274" width="22.85546875" style="63" customWidth="1"/>
    <col min="8275" max="8275" width="23.42578125" style="63" customWidth="1"/>
    <col min="8276" max="8276" width="28.7109375" style="63" customWidth="1"/>
    <col min="8277" max="8277" width="12.7109375" style="63" customWidth="1"/>
    <col min="8278" max="8278" width="11.42578125" style="63"/>
    <col min="8279" max="8279" width="25.28515625" style="63" customWidth="1"/>
    <col min="8280" max="8280" width="15.85546875" style="63" bestFit="1" customWidth="1"/>
    <col min="8281" max="8282" width="18" style="63" bestFit="1" customWidth="1"/>
    <col min="8283" max="8501" width="11.42578125" style="63"/>
    <col min="8502" max="8502" width="15.42578125" style="63" customWidth="1"/>
    <col min="8503" max="8503" width="9.5703125" style="63" customWidth="1"/>
    <col min="8504" max="8504" width="14.42578125" style="63" customWidth="1"/>
    <col min="8505" max="8505" width="49.85546875" style="63" customWidth="1"/>
    <col min="8506" max="8506" width="22.5703125" style="63" customWidth="1"/>
    <col min="8507" max="8507" width="23" style="63" customWidth="1"/>
    <col min="8508" max="8508" width="22.85546875" style="63" customWidth="1"/>
    <col min="8509" max="8509" width="23.42578125" style="63" customWidth="1"/>
    <col min="8510" max="8510" width="22.42578125" style="63" customWidth="1"/>
    <col min="8511" max="8511" width="13.85546875" style="63" customWidth="1"/>
    <col min="8512" max="8512" width="20.7109375" style="63" customWidth="1"/>
    <col min="8513" max="8513" width="18.140625" style="63" customWidth="1"/>
    <col min="8514" max="8514" width="14.85546875" style="63" bestFit="1" customWidth="1"/>
    <col min="8515" max="8515" width="11.42578125" style="63"/>
    <col min="8516" max="8516" width="17.42578125" style="63" customWidth="1"/>
    <col min="8517" max="8519" width="18.140625" style="63" customWidth="1"/>
    <col min="8520" max="8523" width="11.42578125" style="63"/>
    <col min="8524" max="8524" width="34" style="63" customWidth="1"/>
    <col min="8525" max="8525" width="9.5703125" style="63" customWidth="1"/>
    <col min="8526" max="8526" width="16.7109375" style="63" customWidth="1"/>
    <col min="8527" max="8527" width="55.140625" style="63" customWidth="1"/>
    <col min="8528" max="8528" width="22.5703125" style="63" customWidth="1"/>
    <col min="8529" max="8529" width="23" style="63" customWidth="1"/>
    <col min="8530" max="8530" width="22.85546875" style="63" customWidth="1"/>
    <col min="8531" max="8531" width="23.42578125" style="63" customWidth="1"/>
    <col min="8532" max="8532" width="28.7109375" style="63" customWidth="1"/>
    <col min="8533" max="8533" width="12.7109375" style="63" customWidth="1"/>
    <col min="8534" max="8534" width="11.42578125" style="63"/>
    <col min="8535" max="8535" width="25.28515625" style="63" customWidth="1"/>
    <col min="8536" max="8536" width="15.85546875" style="63" bestFit="1" customWidth="1"/>
    <col min="8537" max="8538" width="18" style="63" bestFit="1" customWidth="1"/>
    <col min="8539" max="8757" width="11.42578125" style="63"/>
    <col min="8758" max="8758" width="15.42578125" style="63" customWidth="1"/>
    <col min="8759" max="8759" width="9.5703125" style="63" customWidth="1"/>
    <col min="8760" max="8760" width="14.42578125" style="63" customWidth="1"/>
    <col min="8761" max="8761" width="49.85546875" style="63" customWidth="1"/>
    <col min="8762" max="8762" width="22.5703125" style="63" customWidth="1"/>
    <col min="8763" max="8763" width="23" style="63" customWidth="1"/>
    <col min="8764" max="8764" width="22.85546875" style="63" customWidth="1"/>
    <col min="8765" max="8765" width="23.42578125" style="63" customWidth="1"/>
    <col min="8766" max="8766" width="22.42578125" style="63" customWidth="1"/>
    <col min="8767" max="8767" width="13.85546875" style="63" customWidth="1"/>
    <col min="8768" max="8768" width="20.7109375" style="63" customWidth="1"/>
    <col min="8769" max="8769" width="18.140625" style="63" customWidth="1"/>
    <col min="8770" max="8770" width="14.85546875" style="63" bestFit="1" customWidth="1"/>
    <col min="8771" max="8771" width="11.42578125" style="63"/>
    <col min="8772" max="8772" width="17.42578125" style="63" customWidth="1"/>
    <col min="8773" max="8775" width="18.140625" style="63" customWidth="1"/>
    <col min="8776" max="8779" width="11.42578125" style="63"/>
    <col min="8780" max="8780" width="34" style="63" customWidth="1"/>
    <col min="8781" max="8781" width="9.5703125" style="63" customWidth="1"/>
    <col min="8782" max="8782" width="16.7109375" style="63" customWidth="1"/>
    <col min="8783" max="8783" width="55.140625" style="63" customWidth="1"/>
    <col min="8784" max="8784" width="22.5703125" style="63" customWidth="1"/>
    <col min="8785" max="8785" width="23" style="63" customWidth="1"/>
    <col min="8786" max="8786" width="22.85546875" style="63" customWidth="1"/>
    <col min="8787" max="8787" width="23.42578125" style="63" customWidth="1"/>
    <col min="8788" max="8788" width="28.7109375" style="63" customWidth="1"/>
    <col min="8789" max="8789" width="12.7109375" style="63" customWidth="1"/>
    <col min="8790" max="8790" width="11.42578125" style="63"/>
    <col min="8791" max="8791" width="25.28515625" style="63" customWidth="1"/>
    <col min="8792" max="8792" width="15.85546875" style="63" bestFit="1" customWidth="1"/>
    <col min="8793" max="8794" width="18" style="63" bestFit="1" customWidth="1"/>
    <col min="8795" max="9013" width="11.42578125" style="63"/>
    <col min="9014" max="9014" width="15.42578125" style="63" customWidth="1"/>
    <col min="9015" max="9015" width="9.5703125" style="63" customWidth="1"/>
    <col min="9016" max="9016" width="14.42578125" style="63" customWidth="1"/>
    <col min="9017" max="9017" width="49.85546875" style="63" customWidth="1"/>
    <col min="9018" max="9018" width="22.5703125" style="63" customWidth="1"/>
    <col min="9019" max="9019" width="23" style="63" customWidth="1"/>
    <col min="9020" max="9020" width="22.85546875" style="63" customWidth="1"/>
    <col min="9021" max="9021" width="23.42578125" style="63" customWidth="1"/>
    <col min="9022" max="9022" width="22.42578125" style="63" customWidth="1"/>
    <col min="9023" max="9023" width="13.85546875" style="63" customWidth="1"/>
    <col min="9024" max="9024" width="20.7109375" style="63" customWidth="1"/>
    <col min="9025" max="9025" width="18.140625" style="63" customWidth="1"/>
    <col min="9026" max="9026" width="14.85546875" style="63" bestFit="1" customWidth="1"/>
    <col min="9027" max="9027" width="11.42578125" style="63"/>
    <col min="9028" max="9028" width="17.42578125" style="63" customWidth="1"/>
    <col min="9029" max="9031" width="18.140625" style="63" customWidth="1"/>
    <col min="9032" max="9035" width="11.42578125" style="63"/>
    <col min="9036" max="9036" width="34" style="63" customWidth="1"/>
    <col min="9037" max="9037" width="9.5703125" style="63" customWidth="1"/>
    <col min="9038" max="9038" width="16.7109375" style="63" customWidth="1"/>
    <col min="9039" max="9039" width="55.140625" style="63" customWidth="1"/>
    <col min="9040" max="9040" width="22.5703125" style="63" customWidth="1"/>
    <col min="9041" max="9041" width="23" style="63" customWidth="1"/>
    <col min="9042" max="9042" width="22.85546875" style="63" customWidth="1"/>
    <col min="9043" max="9043" width="23.42578125" style="63" customWidth="1"/>
    <col min="9044" max="9044" width="28.7109375" style="63" customWidth="1"/>
    <col min="9045" max="9045" width="12.7109375" style="63" customWidth="1"/>
    <col min="9046" max="9046" width="11.42578125" style="63"/>
    <col min="9047" max="9047" width="25.28515625" style="63" customWidth="1"/>
    <col min="9048" max="9048" width="15.85546875" style="63" bestFit="1" customWidth="1"/>
    <col min="9049" max="9050" width="18" style="63" bestFit="1" customWidth="1"/>
    <col min="9051" max="9269" width="11.42578125" style="63"/>
    <col min="9270" max="9270" width="15.42578125" style="63" customWidth="1"/>
    <col min="9271" max="9271" width="9.5703125" style="63" customWidth="1"/>
    <col min="9272" max="9272" width="14.42578125" style="63" customWidth="1"/>
    <col min="9273" max="9273" width="49.85546875" style="63" customWidth="1"/>
    <col min="9274" max="9274" width="22.5703125" style="63" customWidth="1"/>
    <col min="9275" max="9275" width="23" style="63" customWidth="1"/>
    <col min="9276" max="9276" width="22.85546875" style="63" customWidth="1"/>
    <col min="9277" max="9277" width="23.42578125" style="63" customWidth="1"/>
    <col min="9278" max="9278" width="22.42578125" style="63" customWidth="1"/>
    <col min="9279" max="9279" width="13.85546875" style="63" customWidth="1"/>
    <col min="9280" max="9280" width="20.7109375" style="63" customWidth="1"/>
    <col min="9281" max="9281" width="18.140625" style="63" customWidth="1"/>
    <col min="9282" max="9282" width="14.85546875" style="63" bestFit="1" customWidth="1"/>
    <col min="9283" max="9283" width="11.42578125" style="63"/>
    <col min="9284" max="9284" width="17.42578125" style="63" customWidth="1"/>
    <col min="9285" max="9287" width="18.140625" style="63" customWidth="1"/>
    <col min="9288" max="9291" width="11.42578125" style="63"/>
    <col min="9292" max="9292" width="34" style="63" customWidth="1"/>
    <col min="9293" max="9293" width="9.5703125" style="63" customWidth="1"/>
    <col min="9294" max="9294" width="16.7109375" style="63" customWidth="1"/>
    <col min="9295" max="9295" width="55.140625" style="63" customWidth="1"/>
    <col min="9296" max="9296" width="22.5703125" style="63" customWidth="1"/>
    <col min="9297" max="9297" width="23" style="63" customWidth="1"/>
    <col min="9298" max="9298" width="22.85546875" style="63" customWidth="1"/>
    <col min="9299" max="9299" width="23.42578125" style="63" customWidth="1"/>
    <col min="9300" max="9300" width="28.7109375" style="63" customWidth="1"/>
    <col min="9301" max="9301" width="12.7109375" style="63" customWidth="1"/>
    <col min="9302" max="9302" width="11.42578125" style="63"/>
    <col min="9303" max="9303" width="25.28515625" style="63" customWidth="1"/>
    <col min="9304" max="9304" width="15.85546875" style="63" bestFit="1" customWidth="1"/>
    <col min="9305" max="9306" width="18" style="63" bestFit="1" customWidth="1"/>
    <col min="9307" max="9525" width="11.42578125" style="63"/>
    <col min="9526" max="9526" width="15.42578125" style="63" customWidth="1"/>
    <col min="9527" max="9527" width="9.5703125" style="63" customWidth="1"/>
    <col min="9528" max="9528" width="14.42578125" style="63" customWidth="1"/>
    <col min="9529" max="9529" width="49.85546875" style="63" customWidth="1"/>
    <col min="9530" max="9530" width="22.5703125" style="63" customWidth="1"/>
    <col min="9531" max="9531" width="23" style="63" customWidth="1"/>
    <col min="9532" max="9532" width="22.85546875" style="63" customWidth="1"/>
    <col min="9533" max="9533" width="23.42578125" style="63" customWidth="1"/>
    <col min="9534" max="9534" width="22.42578125" style="63" customWidth="1"/>
    <col min="9535" max="9535" width="13.85546875" style="63" customWidth="1"/>
    <col min="9536" max="9536" width="20.7109375" style="63" customWidth="1"/>
    <col min="9537" max="9537" width="18.140625" style="63" customWidth="1"/>
    <col min="9538" max="9538" width="14.85546875" style="63" bestFit="1" customWidth="1"/>
    <col min="9539" max="9539" width="11.42578125" style="63"/>
    <col min="9540" max="9540" width="17.42578125" style="63" customWidth="1"/>
    <col min="9541" max="9543" width="18.140625" style="63" customWidth="1"/>
    <col min="9544" max="9547" width="11.42578125" style="63"/>
    <col min="9548" max="9548" width="34" style="63" customWidth="1"/>
    <col min="9549" max="9549" width="9.5703125" style="63" customWidth="1"/>
    <col min="9550" max="9550" width="16.7109375" style="63" customWidth="1"/>
    <col min="9551" max="9551" width="55.140625" style="63" customWidth="1"/>
    <col min="9552" max="9552" width="22.5703125" style="63" customWidth="1"/>
    <col min="9553" max="9553" width="23" style="63" customWidth="1"/>
    <col min="9554" max="9554" width="22.85546875" style="63" customWidth="1"/>
    <col min="9555" max="9555" width="23.42578125" style="63" customWidth="1"/>
    <col min="9556" max="9556" width="28.7109375" style="63" customWidth="1"/>
    <col min="9557" max="9557" width="12.7109375" style="63" customWidth="1"/>
    <col min="9558" max="9558" width="11.42578125" style="63"/>
    <col min="9559" max="9559" width="25.28515625" style="63" customWidth="1"/>
    <col min="9560" max="9560" width="15.85546875" style="63" bestFit="1" customWidth="1"/>
    <col min="9561" max="9562" width="18" style="63" bestFit="1" customWidth="1"/>
    <col min="9563" max="9781" width="11.42578125" style="63"/>
    <col min="9782" max="9782" width="15.42578125" style="63" customWidth="1"/>
    <col min="9783" max="9783" width="9.5703125" style="63" customWidth="1"/>
    <col min="9784" max="9784" width="14.42578125" style="63" customWidth="1"/>
    <col min="9785" max="9785" width="49.85546875" style="63" customWidth="1"/>
    <col min="9786" max="9786" width="22.5703125" style="63" customWidth="1"/>
    <col min="9787" max="9787" width="23" style="63" customWidth="1"/>
    <col min="9788" max="9788" width="22.85546875" style="63" customWidth="1"/>
    <col min="9789" max="9789" width="23.42578125" style="63" customWidth="1"/>
    <col min="9790" max="9790" width="22.42578125" style="63" customWidth="1"/>
    <col min="9791" max="9791" width="13.85546875" style="63" customWidth="1"/>
    <col min="9792" max="9792" width="20.7109375" style="63" customWidth="1"/>
    <col min="9793" max="9793" width="18.140625" style="63" customWidth="1"/>
    <col min="9794" max="9794" width="14.85546875" style="63" bestFit="1" customWidth="1"/>
    <col min="9795" max="9795" width="11.42578125" style="63"/>
    <col min="9796" max="9796" width="17.42578125" style="63" customWidth="1"/>
    <col min="9797" max="9799" width="18.140625" style="63" customWidth="1"/>
    <col min="9800" max="9803" width="11.42578125" style="63"/>
    <col min="9804" max="9804" width="34" style="63" customWidth="1"/>
    <col min="9805" max="9805" width="9.5703125" style="63" customWidth="1"/>
    <col min="9806" max="9806" width="16.7109375" style="63" customWidth="1"/>
    <col min="9807" max="9807" width="55.140625" style="63" customWidth="1"/>
    <col min="9808" max="9808" width="22.5703125" style="63" customWidth="1"/>
    <col min="9809" max="9809" width="23" style="63" customWidth="1"/>
    <col min="9810" max="9810" width="22.85546875" style="63" customWidth="1"/>
    <col min="9811" max="9811" width="23.42578125" style="63" customWidth="1"/>
    <col min="9812" max="9812" width="28.7109375" style="63" customWidth="1"/>
    <col min="9813" max="9813" width="12.7109375" style="63" customWidth="1"/>
    <col min="9814" max="9814" width="11.42578125" style="63"/>
    <col min="9815" max="9815" width="25.28515625" style="63" customWidth="1"/>
    <col min="9816" max="9816" width="15.85546875" style="63" bestFit="1" customWidth="1"/>
    <col min="9817" max="9818" width="18" style="63" bestFit="1" customWidth="1"/>
    <col min="9819" max="10037" width="11.42578125" style="63"/>
    <col min="10038" max="10038" width="15.42578125" style="63" customWidth="1"/>
    <col min="10039" max="10039" width="9.5703125" style="63" customWidth="1"/>
    <col min="10040" max="10040" width="14.42578125" style="63" customWidth="1"/>
    <col min="10041" max="10041" width="49.85546875" style="63" customWidth="1"/>
    <col min="10042" max="10042" width="22.5703125" style="63" customWidth="1"/>
    <col min="10043" max="10043" width="23" style="63" customWidth="1"/>
    <col min="10044" max="10044" width="22.85546875" style="63" customWidth="1"/>
    <col min="10045" max="10045" width="23.42578125" style="63" customWidth="1"/>
    <col min="10046" max="10046" width="22.42578125" style="63" customWidth="1"/>
    <col min="10047" max="10047" width="13.85546875" style="63" customWidth="1"/>
    <col min="10048" max="10048" width="20.7109375" style="63" customWidth="1"/>
    <col min="10049" max="10049" width="18.140625" style="63" customWidth="1"/>
    <col min="10050" max="10050" width="14.85546875" style="63" bestFit="1" customWidth="1"/>
    <col min="10051" max="10051" width="11.42578125" style="63"/>
    <col min="10052" max="10052" width="17.42578125" style="63" customWidth="1"/>
    <col min="10053" max="10055" width="18.140625" style="63" customWidth="1"/>
    <col min="10056" max="10059" width="11.42578125" style="63"/>
    <col min="10060" max="10060" width="34" style="63" customWidth="1"/>
    <col min="10061" max="10061" width="9.5703125" style="63" customWidth="1"/>
    <col min="10062" max="10062" width="16.7109375" style="63" customWidth="1"/>
    <col min="10063" max="10063" width="55.140625" style="63" customWidth="1"/>
    <col min="10064" max="10064" width="22.5703125" style="63" customWidth="1"/>
    <col min="10065" max="10065" width="23" style="63" customWidth="1"/>
    <col min="10066" max="10066" width="22.85546875" style="63" customWidth="1"/>
    <col min="10067" max="10067" width="23.42578125" style="63" customWidth="1"/>
    <col min="10068" max="10068" width="28.7109375" style="63" customWidth="1"/>
    <col min="10069" max="10069" width="12.7109375" style="63" customWidth="1"/>
    <col min="10070" max="10070" width="11.42578125" style="63"/>
    <col min="10071" max="10071" width="25.28515625" style="63" customWidth="1"/>
    <col min="10072" max="10072" width="15.85546875" style="63" bestFit="1" customWidth="1"/>
    <col min="10073" max="10074" width="18" style="63" bestFit="1" customWidth="1"/>
    <col min="10075" max="10293" width="11.42578125" style="63"/>
    <col min="10294" max="10294" width="15.42578125" style="63" customWidth="1"/>
    <col min="10295" max="10295" width="9.5703125" style="63" customWidth="1"/>
    <col min="10296" max="10296" width="14.42578125" style="63" customWidth="1"/>
    <col min="10297" max="10297" width="49.85546875" style="63" customWidth="1"/>
    <col min="10298" max="10298" width="22.5703125" style="63" customWidth="1"/>
    <col min="10299" max="10299" width="23" style="63" customWidth="1"/>
    <col min="10300" max="10300" width="22.85546875" style="63" customWidth="1"/>
    <col min="10301" max="10301" width="23.42578125" style="63" customWidth="1"/>
    <col min="10302" max="10302" width="22.42578125" style="63" customWidth="1"/>
    <col min="10303" max="10303" width="13.85546875" style="63" customWidth="1"/>
    <col min="10304" max="10304" width="20.7109375" style="63" customWidth="1"/>
    <col min="10305" max="10305" width="18.140625" style="63" customWidth="1"/>
    <col min="10306" max="10306" width="14.85546875" style="63" bestFit="1" customWidth="1"/>
    <col min="10307" max="10307" width="11.42578125" style="63"/>
    <col min="10308" max="10308" width="17.42578125" style="63" customWidth="1"/>
    <col min="10309" max="10311" width="18.140625" style="63" customWidth="1"/>
    <col min="10312" max="10315" width="11.42578125" style="63"/>
    <col min="10316" max="10316" width="34" style="63" customWidth="1"/>
    <col min="10317" max="10317" width="9.5703125" style="63" customWidth="1"/>
    <col min="10318" max="10318" width="16.7109375" style="63" customWidth="1"/>
    <col min="10319" max="10319" width="55.140625" style="63" customWidth="1"/>
    <col min="10320" max="10320" width="22.5703125" style="63" customWidth="1"/>
    <col min="10321" max="10321" width="23" style="63" customWidth="1"/>
    <col min="10322" max="10322" width="22.85546875" style="63" customWidth="1"/>
    <col min="10323" max="10323" width="23.42578125" style="63" customWidth="1"/>
    <col min="10324" max="10324" width="28.7109375" style="63" customWidth="1"/>
    <col min="10325" max="10325" width="12.7109375" style="63" customWidth="1"/>
    <col min="10326" max="10326" width="11.42578125" style="63"/>
    <col min="10327" max="10327" width="25.28515625" style="63" customWidth="1"/>
    <col min="10328" max="10328" width="15.85546875" style="63" bestFit="1" customWidth="1"/>
    <col min="10329" max="10330" width="18" style="63" bestFit="1" customWidth="1"/>
    <col min="10331" max="10549" width="11.42578125" style="63"/>
    <col min="10550" max="10550" width="15.42578125" style="63" customWidth="1"/>
    <col min="10551" max="10551" width="9.5703125" style="63" customWidth="1"/>
    <col min="10552" max="10552" width="14.42578125" style="63" customWidth="1"/>
    <col min="10553" max="10553" width="49.85546875" style="63" customWidth="1"/>
    <col min="10554" max="10554" width="22.5703125" style="63" customWidth="1"/>
    <col min="10555" max="10555" width="23" style="63" customWidth="1"/>
    <col min="10556" max="10556" width="22.85546875" style="63" customWidth="1"/>
    <col min="10557" max="10557" width="23.42578125" style="63" customWidth="1"/>
    <col min="10558" max="10558" width="22.42578125" style="63" customWidth="1"/>
    <col min="10559" max="10559" width="13.85546875" style="63" customWidth="1"/>
    <col min="10560" max="10560" width="20.7109375" style="63" customWidth="1"/>
    <col min="10561" max="10561" width="18.140625" style="63" customWidth="1"/>
    <col min="10562" max="10562" width="14.85546875" style="63" bestFit="1" customWidth="1"/>
    <col min="10563" max="10563" width="11.42578125" style="63"/>
    <col min="10564" max="10564" width="17.42578125" style="63" customWidth="1"/>
    <col min="10565" max="10567" width="18.140625" style="63" customWidth="1"/>
    <col min="10568" max="10571" width="11.42578125" style="63"/>
    <col min="10572" max="10572" width="34" style="63" customWidth="1"/>
    <col min="10573" max="10573" width="9.5703125" style="63" customWidth="1"/>
    <col min="10574" max="10574" width="16.7109375" style="63" customWidth="1"/>
    <col min="10575" max="10575" width="55.140625" style="63" customWidth="1"/>
    <col min="10576" max="10576" width="22.5703125" style="63" customWidth="1"/>
    <col min="10577" max="10577" width="23" style="63" customWidth="1"/>
    <col min="10578" max="10578" width="22.85546875" style="63" customWidth="1"/>
    <col min="10579" max="10579" width="23.42578125" style="63" customWidth="1"/>
    <col min="10580" max="10580" width="28.7109375" style="63" customWidth="1"/>
    <col min="10581" max="10581" width="12.7109375" style="63" customWidth="1"/>
    <col min="10582" max="10582" width="11.42578125" style="63"/>
    <col min="10583" max="10583" width="25.28515625" style="63" customWidth="1"/>
    <col min="10584" max="10584" width="15.85546875" style="63" bestFit="1" customWidth="1"/>
    <col min="10585" max="10586" width="18" style="63" bestFit="1" customWidth="1"/>
    <col min="10587" max="10805" width="11.42578125" style="63"/>
    <col min="10806" max="10806" width="15.42578125" style="63" customWidth="1"/>
    <col min="10807" max="10807" width="9.5703125" style="63" customWidth="1"/>
    <col min="10808" max="10808" width="14.42578125" style="63" customWidth="1"/>
    <col min="10809" max="10809" width="49.85546875" style="63" customWidth="1"/>
    <col min="10810" max="10810" width="22.5703125" style="63" customWidth="1"/>
    <col min="10811" max="10811" width="23" style="63" customWidth="1"/>
    <col min="10812" max="10812" width="22.85546875" style="63" customWidth="1"/>
    <col min="10813" max="10813" width="23.42578125" style="63" customWidth="1"/>
    <col min="10814" max="10814" width="22.42578125" style="63" customWidth="1"/>
    <col min="10815" max="10815" width="13.85546875" style="63" customWidth="1"/>
    <col min="10816" max="10816" width="20.7109375" style="63" customWidth="1"/>
    <col min="10817" max="10817" width="18.140625" style="63" customWidth="1"/>
    <col min="10818" max="10818" width="14.85546875" style="63" bestFit="1" customWidth="1"/>
    <col min="10819" max="10819" width="11.42578125" style="63"/>
    <col min="10820" max="10820" width="17.42578125" style="63" customWidth="1"/>
    <col min="10821" max="10823" width="18.140625" style="63" customWidth="1"/>
    <col min="10824" max="10827" width="11.42578125" style="63"/>
    <col min="10828" max="10828" width="34" style="63" customWidth="1"/>
    <col min="10829" max="10829" width="9.5703125" style="63" customWidth="1"/>
    <col min="10830" max="10830" width="16.7109375" style="63" customWidth="1"/>
    <col min="10831" max="10831" width="55.140625" style="63" customWidth="1"/>
    <col min="10832" max="10832" width="22.5703125" style="63" customWidth="1"/>
    <col min="10833" max="10833" width="23" style="63" customWidth="1"/>
    <col min="10834" max="10834" width="22.85546875" style="63" customWidth="1"/>
    <col min="10835" max="10835" width="23.42578125" style="63" customWidth="1"/>
    <col min="10836" max="10836" width="28.7109375" style="63" customWidth="1"/>
    <col min="10837" max="10837" width="12.7109375" style="63" customWidth="1"/>
    <col min="10838" max="10838" width="11.42578125" style="63"/>
    <col min="10839" max="10839" width="25.28515625" style="63" customWidth="1"/>
    <col min="10840" max="10840" width="15.85546875" style="63" bestFit="1" customWidth="1"/>
    <col min="10841" max="10842" width="18" style="63" bestFit="1" customWidth="1"/>
    <col min="10843" max="11061" width="11.42578125" style="63"/>
    <col min="11062" max="11062" width="15.42578125" style="63" customWidth="1"/>
    <col min="11063" max="11063" width="9.5703125" style="63" customWidth="1"/>
    <col min="11064" max="11064" width="14.42578125" style="63" customWidth="1"/>
    <col min="11065" max="11065" width="49.85546875" style="63" customWidth="1"/>
    <col min="11066" max="11066" width="22.5703125" style="63" customWidth="1"/>
    <col min="11067" max="11067" width="23" style="63" customWidth="1"/>
    <col min="11068" max="11068" width="22.85546875" style="63" customWidth="1"/>
    <col min="11069" max="11069" width="23.42578125" style="63" customWidth="1"/>
    <col min="11070" max="11070" width="22.42578125" style="63" customWidth="1"/>
    <col min="11071" max="11071" width="13.85546875" style="63" customWidth="1"/>
    <col min="11072" max="11072" width="20.7109375" style="63" customWidth="1"/>
    <col min="11073" max="11073" width="18.140625" style="63" customWidth="1"/>
    <col min="11074" max="11074" width="14.85546875" style="63" bestFit="1" customWidth="1"/>
    <col min="11075" max="11075" width="11.42578125" style="63"/>
    <col min="11076" max="11076" width="17.42578125" style="63" customWidth="1"/>
    <col min="11077" max="11079" width="18.140625" style="63" customWidth="1"/>
    <col min="11080" max="11083" width="11.42578125" style="63"/>
    <col min="11084" max="11084" width="34" style="63" customWidth="1"/>
    <col min="11085" max="11085" width="9.5703125" style="63" customWidth="1"/>
    <col min="11086" max="11086" width="16.7109375" style="63" customWidth="1"/>
    <col min="11087" max="11087" width="55.140625" style="63" customWidth="1"/>
    <col min="11088" max="11088" width="22.5703125" style="63" customWidth="1"/>
    <col min="11089" max="11089" width="23" style="63" customWidth="1"/>
    <col min="11090" max="11090" width="22.85546875" style="63" customWidth="1"/>
    <col min="11091" max="11091" width="23.42578125" style="63" customWidth="1"/>
    <col min="11092" max="11092" width="28.7109375" style="63" customWidth="1"/>
    <col min="11093" max="11093" width="12.7109375" style="63" customWidth="1"/>
    <col min="11094" max="11094" width="11.42578125" style="63"/>
    <col min="11095" max="11095" width="25.28515625" style="63" customWidth="1"/>
    <col min="11096" max="11096" width="15.85546875" style="63" bestFit="1" customWidth="1"/>
    <col min="11097" max="11098" width="18" style="63" bestFit="1" customWidth="1"/>
    <col min="11099" max="11317" width="11.42578125" style="63"/>
    <col min="11318" max="11318" width="15.42578125" style="63" customWidth="1"/>
    <col min="11319" max="11319" width="9.5703125" style="63" customWidth="1"/>
    <col min="11320" max="11320" width="14.42578125" style="63" customWidth="1"/>
    <col min="11321" max="11321" width="49.85546875" style="63" customWidth="1"/>
    <col min="11322" max="11322" width="22.5703125" style="63" customWidth="1"/>
    <col min="11323" max="11323" width="23" style="63" customWidth="1"/>
    <col min="11324" max="11324" width="22.85546875" style="63" customWidth="1"/>
    <col min="11325" max="11325" width="23.42578125" style="63" customWidth="1"/>
    <col min="11326" max="11326" width="22.42578125" style="63" customWidth="1"/>
    <col min="11327" max="11327" width="13.85546875" style="63" customWidth="1"/>
    <col min="11328" max="11328" width="20.7109375" style="63" customWidth="1"/>
    <col min="11329" max="11329" width="18.140625" style="63" customWidth="1"/>
    <col min="11330" max="11330" width="14.85546875" style="63" bestFit="1" customWidth="1"/>
    <col min="11331" max="11331" width="11.42578125" style="63"/>
    <col min="11332" max="11332" width="17.42578125" style="63" customWidth="1"/>
    <col min="11333" max="11335" width="18.140625" style="63" customWidth="1"/>
    <col min="11336" max="11339" width="11.42578125" style="63"/>
    <col min="11340" max="11340" width="34" style="63" customWidth="1"/>
    <col min="11341" max="11341" width="9.5703125" style="63" customWidth="1"/>
    <col min="11342" max="11342" width="16.7109375" style="63" customWidth="1"/>
    <col min="11343" max="11343" width="55.140625" style="63" customWidth="1"/>
    <col min="11344" max="11344" width="22.5703125" style="63" customWidth="1"/>
    <col min="11345" max="11345" width="23" style="63" customWidth="1"/>
    <col min="11346" max="11346" width="22.85546875" style="63" customWidth="1"/>
    <col min="11347" max="11347" width="23.42578125" style="63" customWidth="1"/>
    <col min="11348" max="11348" width="28.7109375" style="63" customWidth="1"/>
    <col min="11349" max="11349" width="12.7109375" style="63" customWidth="1"/>
    <col min="11350" max="11350" width="11.42578125" style="63"/>
    <col min="11351" max="11351" width="25.28515625" style="63" customWidth="1"/>
    <col min="11352" max="11352" width="15.85546875" style="63" bestFit="1" customWidth="1"/>
    <col min="11353" max="11354" width="18" style="63" bestFit="1" customWidth="1"/>
    <col min="11355" max="11573" width="11.42578125" style="63"/>
    <col min="11574" max="11574" width="15.42578125" style="63" customWidth="1"/>
    <col min="11575" max="11575" width="9.5703125" style="63" customWidth="1"/>
    <col min="11576" max="11576" width="14.42578125" style="63" customWidth="1"/>
    <col min="11577" max="11577" width="49.85546875" style="63" customWidth="1"/>
    <col min="11578" max="11578" width="22.5703125" style="63" customWidth="1"/>
    <col min="11579" max="11579" width="23" style="63" customWidth="1"/>
    <col min="11580" max="11580" width="22.85546875" style="63" customWidth="1"/>
    <col min="11581" max="11581" width="23.42578125" style="63" customWidth="1"/>
    <col min="11582" max="11582" width="22.42578125" style="63" customWidth="1"/>
    <col min="11583" max="11583" width="13.85546875" style="63" customWidth="1"/>
    <col min="11584" max="11584" width="20.7109375" style="63" customWidth="1"/>
    <col min="11585" max="11585" width="18.140625" style="63" customWidth="1"/>
    <col min="11586" max="11586" width="14.85546875" style="63" bestFit="1" customWidth="1"/>
    <col min="11587" max="11587" width="11.42578125" style="63"/>
    <col min="11588" max="11588" width="17.42578125" style="63" customWidth="1"/>
    <col min="11589" max="11591" width="18.140625" style="63" customWidth="1"/>
    <col min="11592" max="11595" width="11.42578125" style="63"/>
    <col min="11596" max="11596" width="34" style="63" customWidth="1"/>
    <col min="11597" max="11597" width="9.5703125" style="63" customWidth="1"/>
    <col min="11598" max="11598" width="16.7109375" style="63" customWidth="1"/>
    <col min="11599" max="11599" width="55.140625" style="63" customWidth="1"/>
    <col min="11600" max="11600" width="22.5703125" style="63" customWidth="1"/>
    <col min="11601" max="11601" width="23" style="63" customWidth="1"/>
    <col min="11602" max="11602" width="22.85546875" style="63" customWidth="1"/>
    <col min="11603" max="11603" width="23.42578125" style="63" customWidth="1"/>
    <col min="11604" max="11604" width="28.7109375" style="63" customWidth="1"/>
    <col min="11605" max="11605" width="12.7109375" style="63" customWidth="1"/>
    <col min="11606" max="11606" width="11.42578125" style="63"/>
    <col min="11607" max="11607" width="25.28515625" style="63" customWidth="1"/>
    <col min="11608" max="11608" width="15.85546875" style="63" bestFit="1" customWidth="1"/>
    <col min="11609" max="11610" width="18" style="63" bestFit="1" customWidth="1"/>
    <col min="11611" max="11829" width="11.42578125" style="63"/>
    <col min="11830" max="11830" width="15.42578125" style="63" customWidth="1"/>
    <col min="11831" max="11831" width="9.5703125" style="63" customWidth="1"/>
    <col min="11832" max="11832" width="14.42578125" style="63" customWidth="1"/>
    <col min="11833" max="11833" width="49.85546875" style="63" customWidth="1"/>
    <col min="11834" max="11834" width="22.5703125" style="63" customWidth="1"/>
    <col min="11835" max="11835" width="23" style="63" customWidth="1"/>
    <col min="11836" max="11836" width="22.85546875" style="63" customWidth="1"/>
    <col min="11837" max="11837" width="23.42578125" style="63" customWidth="1"/>
    <col min="11838" max="11838" width="22.42578125" style="63" customWidth="1"/>
    <col min="11839" max="11839" width="13.85546875" style="63" customWidth="1"/>
    <col min="11840" max="11840" width="20.7109375" style="63" customWidth="1"/>
    <col min="11841" max="11841" width="18.140625" style="63" customWidth="1"/>
    <col min="11842" max="11842" width="14.85546875" style="63" bestFit="1" customWidth="1"/>
    <col min="11843" max="11843" width="11.42578125" style="63"/>
    <col min="11844" max="11844" width="17.42578125" style="63" customWidth="1"/>
    <col min="11845" max="11847" width="18.140625" style="63" customWidth="1"/>
    <col min="11848" max="11851" width="11.42578125" style="63"/>
    <col min="11852" max="11852" width="34" style="63" customWidth="1"/>
    <col min="11853" max="11853" width="9.5703125" style="63" customWidth="1"/>
    <col min="11854" max="11854" width="16.7109375" style="63" customWidth="1"/>
    <col min="11855" max="11855" width="55.140625" style="63" customWidth="1"/>
    <col min="11856" max="11856" width="22.5703125" style="63" customWidth="1"/>
    <col min="11857" max="11857" width="23" style="63" customWidth="1"/>
    <col min="11858" max="11858" width="22.85546875" style="63" customWidth="1"/>
    <col min="11859" max="11859" width="23.42578125" style="63" customWidth="1"/>
    <col min="11860" max="11860" width="28.7109375" style="63" customWidth="1"/>
    <col min="11861" max="11861" width="12.7109375" style="63" customWidth="1"/>
    <col min="11862" max="11862" width="11.42578125" style="63"/>
    <col min="11863" max="11863" width="25.28515625" style="63" customWidth="1"/>
    <col min="11864" max="11864" width="15.85546875" style="63" bestFit="1" customWidth="1"/>
    <col min="11865" max="11866" width="18" style="63" bestFit="1" customWidth="1"/>
    <col min="11867" max="12085" width="11.42578125" style="63"/>
    <col min="12086" max="12086" width="15.42578125" style="63" customWidth="1"/>
    <col min="12087" max="12087" width="9.5703125" style="63" customWidth="1"/>
    <col min="12088" max="12088" width="14.42578125" style="63" customWidth="1"/>
    <col min="12089" max="12089" width="49.85546875" style="63" customWidth="1"/>
    <col min="12090" max="12090" width="22.5703125" style="63" customWidth="1"/>
    <col min="12091" max="12091" width="23" style="63" customWidth="1"/>
    <col min="12092" max="12092" width="22.85546875" style="63" customWidth="1"/>
    <col min="12093" max="12093" width="23.42578125" style="63" customWidth="1"/>
    <col min="12094" max="12094" width="22.42578125" style="63" customWidth="1"/>
    <col min="12095" max="12095" width="13.85546875" style="63" customWidth="1"/>
    <col min="12096" max="12096" width="20.7109375" style="63" customWidth="1"/>
    <col min="12097" max="12097" width="18.140625" style="63" customWidth="1"/>
    <col min="12098" max="12098" width="14.85546875" style="63" bestFit="1" customWidth="1"/>
    <col min="12099" max="12099" width="11.42578125" style="63"/>
    <col min="12100" max="12100" width="17.42578125" style="63" customWidth="1"/>
    <col min="12101" max="12103" width="18.140625" style="63" customWidth="1"/>
    <col min="12104" max="12107" width="11.42578125" style="63"/>
    <col min="12108" max="12108" width="34" style="63" customWidth="1"/>
    <col min="12109" max="12109" width="9.5703125" style="63" customWidth="1"/>
    <col min="12110" max="12110" width="16.7109375" style="63" customWidth="1"/>
    <col min="12111" max="12111" width="55.140625" style="63" customWidth="1"/>
    <col min="12112" max="12112" width="22.5703125" style="63" customWidth="1"/>
    <col min="12113" max="12113" width="23" style="63" customWidth="1"/>
    <col min="12114" max="12114" width="22.85546875" style="63" customWidth="1"/>
    <col min="12115" max="12115" width="23.42578125" style="63" customWidth="1"/>
    <col min="12116" max="12116" width="28.7109375" style="63" customWidth="1"/>
    <col min="12117" max="12117" width="12.7109375" style="63" customWidth="1"/>
    <col min="12118" max="12118" width="11.42578125" style="63"/>
    <col min="12119" max="12119" width="25.28515625" style="63" customWidth="1"/>
    <col min="12120" max="12120" width="15.85546875" style="63" bestFit="1" customWidth="1"/>
    <col min="12121" max="12122" width="18" style="63" bestFit="1" customWidth="1"/>
    <col min="12123" max="12341" width="11.42578125" style="63"/>
    <col min="12342" max="12342" width="15.42578125" style="63" customWidth="1"/>
    <col min="12343" max="12343" width="9.5703125" style="63" customWidth="1"/>
    <col min="12344" max="12344" width="14.42578125" style="63" customWidth="1"/>
    <col min="12345" max="12345" width="49.85546875" style="63" customWidth="1"/>
    <col min="12346" max="12346" width="22.5703125" style="63" customWidth="1"/>
    <col min="12347" max="12347" width="23" style="63" customWidth="1"/>
    <col min="12348" max="12348" width="22.85546875" style="63" customWidth="1"/>
    <col min="12349" max="12349" width="23.42578125" style="63" customWidth="1"/>
    <col min="12350" max="12350" width="22.42578125" style="63" customWidth="1"/>
    <col min="12351" max="12351" width="13.85546875" style="63" customWidth="1"/>
    <col min="12352" max="12352" width="20.7109375" style="63" customWidth="1"/>
    <col min="12353" max="12353" width="18.140625" style="63" customWidth="1"/>
    <col min="12354" max="12354" width="14.85546875" style="63" bestFit="1" customWidth="1"/>
    <col min="12355" max="12355" width="11.42578125" style="63"/>
    <col min="12356" max="12356" width="17.42578125" style="63" customWidth="1"/>
    <col min="12357" max="12359" width="18.140625" style="63" customWidth="1"/>
    <col min="12360" max="12363" width="11.42578125" style="63"/>
    <col min="12364" max="12364" width="34" style="63" customWidth="1"/>
    <col min="12365" max="12365" width="9.5703125" style="63" customWidth="1"/>
    <col min="12366" max="12366" width="16.7109375" style="63" customWidth="1"/>
    <col min="12367" max="12367" width="55.140625" style="63" customWidth="1"/>
    <col min="12368" max="12368" width="22.5703125" style="63" customWidth="1"/>
    <col min="12369" max="12369" width="23" style="63" customWidth="1"/>
    <col min="12370" max="12370" width="22.85546875" style="63" customWidth="1"/>
    <col min="12371" max="12371" width="23.42578125" style="63" customWidth="1"/>
    <col min="12372" max="12372" width="28.7109375" style="63" customWidth="1"/>
    <col min="12373" max="12373" width="12.7109375" style="63" customWidth="1"/>
    <col min="12374" max="12374" width="11.42578125" style="63"/>
    <col min="12375" max="12375" width="25.28515625" style="63" customWidth="1"/>
    <col min="12376" max="12376" width="15.85546875" style="63" bestFit="1" customWidth="1"/>
    <col min="12377" max="12378" width="18" style="63" bestFit="1" customWidth="1"/>
    <col min="12379" max="12597" width="11.42578125" style="63"/>
    <col min="12598" max="12598" width="15.42578125" style="63" customWidth="1"/>
    <col min="12599" max="12599" width="9.5703125" style="63" customWidth="1"/>
    <col min="12600" max="12600" width="14.42578125" style="63" customWidth="1"/>
    <col min="12601" max="12601" width="49.85546875" style="63" customWidth="1"/>
    <col min="12602" max="12602" width="22.5703125" style="63" customWidth="1"/>
    <col min="12603" max="12603" width="23" style="63" customWidth="1"/>
    <col min="12604" max="12604" width="22.85546875" style="63" customWidth="1"/>
    <col min="12605" max="12605" width="23.42578125" style="63" customWidth="1"/>
    <col min="12606" max="12606" width="22.42578125" style="63" customWidth="1"/>
    <col min="12607" max="12607" width="13.85546875" style="63" customWidth="1"/>
    <col min="12608" max="12608" width="20.7109375" style="63" customWidth="1"/>
    <col min="12609" max="12609" width="18.140625" style="63" customWidth="1"/>
    <col min="12610" max="12610" width="14.85546875" style="63" bestFit="1" customWidth="1"/>
    <col min="12611" max="12611" width="11.42578125" style="63"/>
    <col min="12612" max="12612" width="17.42578125" style="63" customWidth="1"/>
    <col min="12613" max="12615" width="18.140625" style="63" customWidth="1"/>
    <col min="12616" max="12619" width="11.42578125" style="63"/>
    <col min="12620" max="12620" width="34" style="63" customWidth="1"/>
    <col min="12621" max="12621" width="9.5703125" style="63" customWidth="1"/>
    <col min="12622" max="12622" width="16.7109375" style="63" customWidth="1"/>
    <col min="12623" max="12623" width="55.140625" style="63" customWidth="1"/>
    <col min="12624" max="12624" width="22.5703125" style="63" customWidth="1"/>
    <col min="12625" max="12625" width="23" style="63" customWidth="1"/>
    <col min="12626" max="12626" width="22.85546875" style="63" customWidth="1"/>
    <col min="12627" max="12627" width="23.42578125" style="63" customWidth="1"/>
    <col min="12628" max="12628" width="28.7109375" style="63" customWidth="1"/>
    <col min="12629" max="12629" width="12.7109375" style="63" customWidth="1"/>
    <col min="12630" max="12630" width="11.42578125" style="63"/>
    <col min="12631" max="12631" width="25.28515625" style="63" customWidth="1"/>
    <col min="12632" max="12632" width="15.85546875" style="63" bestFit="1" customWidth="1"/>
    <col min="12633" max="12634" width="18" style="63" bestFit="1" customWidth="1"/>
    <col min="12635" max="12853" width="11.42578125" style="63"/>
    <col min="12854" max="12854" width="15.42578125" style="63" customWidth="1"/>
    <col min="12855" max="12855" width="9.5703125" style="63" customWidth="1"/>
    <col min="12856" max="12856" width="14.42578125" style="63" customWidth="1"/>
    <col min="12857" max="12857" width="49.85546875" style="63" customWidth="1"/>
    <col min="12858" max="12858" width="22.5703125" style="63" customWidth="1"/>
    <col min="12859" max="12859" width="23" style="63" customWidth="1"/>
    <col min="12860" max="12860" width="22.85546875" style="63" customWidth="1"/>
    <col min="12861" max="12861" width="23.42578125" style="63" customWidth="1"/>
    <col min="12862" max="12862" width="22.42578125" style="63" customWidth="1"/>
    <col min="12863" max="12863" width="13.85546875" style="63" customWidth="1"/>
    <col min="12864" max="12864" width="20.7109375" style="63" customWidth="1"/>
    <col min="12865" max="12865" width="18.140625" style="63" customWidth="1"/>
    <col min="12866" max="12866" width="14.85546875" style="63" bestFit="1" customWidth="1"/>
    <col min="12867" max="12867" width="11.42578125" style="63"/>
    <col min="12868" max="12868" width="17.42578125" style="63" customWidth="1"/>
    <col min="12869" max="12871" width="18.140625" style="63" customWidth="1"/>
    <col min="12872" max="12875" width="11.42578125" style="63"/>
    <col min="12876" max="12876" width="34" style="63" customWidth="1"/>
    <col min="12877" max="12877" width="9.5703125" style="63" customWidth="1"/>
    <col min="12878" max="12878" width="16.7109375" style="63" customWidth="1"/>
    <col min="12879" max="12879" width="55.140625" style="63" customWidth="1"/>
    <col min="12880" max="12880" width="22.5703125" style="63" customWidth="1"/>
    <col min="12881" max="12881" width="23" style="63" customWidth="1"/>
    <col min="12882" max="12882" width="22.85546875" style="63" customWidth="1"/>
    <col min="12883" max="12883" width="23.42578125" style="63" customWidth="1"/>
    <col min="12884" max="12884" width="28.7109375" style="63" customWidth="1"/>
    <col min="12885" max="12885" width="12.7109375" style="63" customWidth="1"/>
    <col min="12886" max="12886" width="11.42578125" style="63"/>
    <col min="12887" max="12887" width="25.28515625" style="63" customWidth="1"/>
    <col min="12888" max="12888" width="15.85546875" style="63" bestFit="1" customWidth="1"/>
    <col min="12889" max="12890" width="18" style="63" bestFit="1" customWidth="1"/>
    <col min="12891" max="13109" width="11.42578125" style="63"/>
    <col min="13110" max="13110" width="15.42578125" style="63" customWidth="1"/>
    <col min="13111" max="13111" width="9.5703125" style="63" customWidth="1"/>
    <col min="13112" max="13112" width="14.42578125" style="63" customWidth="1"/>
    <col min="13113" max="13113" width="49.85546875" style="63" customWidth="1"/>
    <col min="13114" max="13114" width="22.5703125" style="63" customWidth="1"/>
    <col min="13115" max="13115" width="23" style="63" customWidth="1"/>
    <col min="13116" max="13116" width="22.85546875" style="63" customWidth="1"/>
    <col min="13117" max="13117" width="23.42578125" style="63" customWidth="1"/>
    <col min="13118" max="13118" width="22.42578125" style="63" customWidth="1"/>
    <col min="13119" max="13119" width="13.85546875" style="63" customWidth="1"/>
    <col min="13120" max="13120" width="20.7109375" style="63" customWidth="1"/>
    <col min="13121" max="13121" width="18.140625" style="63" customWidth="1"/>
    <col min="13122" max="13122" width="14.85546875" style="63" bestFit="1" customWidth="1"/>
    <col min="13123" max="13123" width="11.42578125" style="63"/>
    <col min="13124" max="13124" width="17.42578125" style="63" customWidth="1"/>
    <col min="13125" max="13127" width="18.140625" style="63" customWidth="1"/>
    <col min="13128" max="13131" width="11.42578125" style="63"/>
    <col min="13132" max="13132" width="34" style="63" customWidth="1"/>
    <col min="13133" max="13133" width="9.5703125" style="63" customWidth="1"/>
    <col min="13134" max="13134" width="16.7109375" style="63" customWidth="1"/>
    <col min="13135" max="13135" width="55.140625" style="63" customWidth="1"/>
    <col min="13136" max="13136" width="22.5703125" style="63" customWidth="1"/>
    <col min="13137" max="13137" width="23" style="63" customWidth="1"/>
    <col min="13138" max="13138" width="22.85546875" style="63" customWidth="1"/>
    <col min="13139" max="13139" width="23.42578125" style="63" customWidth="1"/>
    <col min="13140" max="13140" width="28.7109375" style="63" customWidth="1"/>
    <col min="13141" max="13141" width="12.7109375" style="63" customWidth="1"/>
    <col min="13142" max="13142" width="11.42578125" style="63"/>
    <col min="13143" max="13143" width="25.28515625" style="63" customWidth="1"/>
    <col min="13144" max="13144" width="15.85546875" style="63" bestFit="1" customWidth="1"/>
    <col min="13145" max="13146" width="18" style="63" bestFit="1" customWidth="1"/>
    <col min="13147" max="13365" width="11.42578125" style="63"/>
    <col min="13366" max="13366" width="15.42578125" style="63" customWidth="1"/>
    <col min="13367" max="13367" width="9.5703125" style="63" customWidth="1"/>
    <col min="13368" max="13368" width="14.42578125" style="63" customWidth="1"/>
    <col min="13369" max="13369" width="49.85546875" style="63" customWidth="1"/>
    <col min="13370" max="13370" width="22.5703125" style="63" customWidth="1"/>
    <col min="13371" max="13371" width="23" style="63" customWidth="1"/>
    <col min="13372" max="13372" width="22.85546875" style="63" customWidth="1"/>
    <col min="13373" max="13373" width="23.42578125" style="63" customWidth="1"/>
    <col min="13374" max="13374" width="22.42578125" style="63" customWidth="1"/>
    <col min="13375" max="13375" width="13.85546875" style="63" customWidth="1"/>
    <col min="13376" max="13376" width="20.7109375" style="63" customWidth="1"/>
    <col min="13377" max="13377" width="18.140625" style="63" customWidth="1"/>
    <col min="13378" max="13378" width="14.85546875" style="63" bestFit="1" customWidth="1"/>
    <col min="13379" max="13379" width="11.42578125" style="63"/>
    <col min="13380" max="13380" width="17.42578125" style="63" customWidth="1"/>
    <col min="13381" max="13383" width="18.140625" style="63" customWidth="1"/>
    <col min="13384" max="13387" width="11.42578125" style="63"/>
    <col min="13388" max="13388" width="34" style="63" customWidth="1"/>
    <col min="13389" max="13389" width="9.5703125" style="63" customWidth="1"/>
    <col min="13390" max="13390" width="16.7109375" style="63" customWidth="1"/>
    <col min="13391" max="13391" width="55.140625" style="63" customWidth="1"/>
    <col min="13392" max="13392" width="22.5703125" style="63" customWidth="1"/>
    <col min="13393" max="13393" width="23" style="63" customWidth="1"/>
    <col min="13394" max="13394" width="22.85546875" style="63" customWidth="1"/>
    <col min="13395" max="13395" width="23.42578125" style="63" customWidth="1"/>
    <col min="13396" max="13396" width="28.7109375" style="63" customWidth="1"/>
    <col min="13397" max="13397" width="12.7109375" style="63" customWidth="1"/>
    <col min="13398" max="13398" width="11.42578125" style="63"/>
    <col min="13399" max="13399" width="25.28515625" style="63" customWidth="1"/>
    <col min="13400" max="13400" width="15.85546875" style="63" bestFit="1" customWidth="1"/>
    <col min="13401" max="13402" width="18" style="63" bestFit="1" customWidth="1"/>
    <col min="13403" max="13621" width="11.42578125" style="63"/>
    <col min="13622" max="13622" width="15.42578125" style="63" customWidth="1"/>
    <col min="13623" max="13623" width="9.5703125" style="63" customWidth="1"/>
    <col min="13624" max="13624" width="14.42578125" style="63" customWidth="1"/>
    <col min="13625" max="13625" width="49.85546875" style="63" customWidth="1"/>
    <col min="13626" max="13626" width="22.5703125" style="63" customWidth="1"/>
    <col min="13627" max="13627" width="23" style="63" customWidth="1"/>
    <col min="13628" max="13628" width="22.85546875" style="63" customWidth="1"/>
    <col min="13629" max="13629" width="23.42578125" style="63" customWidth="1"/>
    <col min="13630" max="13630" width="22.42578125" style="63" customWidth="1"/>
    <col min="13631" max="13631" width="13.85546875" style="63" customWidth="1"/>
    <col min="13632" max="13632" width="20.7109375" style="63" customWidth="1"/>
    <col min="13633" max="13633" width="18.140625" style="63" customWidth="1"/>
    <col min="13634" max="13634" width="14.85546875" style="63" bestFit="1" customWidth="1"/>
    <col min="13635" max="13635" width="11.42578125" style="63"/>
    <col min="13636" max="13636" width="17.42578125" style="63" customWidth="1"/>
    <col min="13637" max="13639" width="18.140625" style="63" customWidth="1"/>
    <col min="13640" max="13643" width="11.42578125" style="63"/>
    <col min="13644" max="13644" width="34" style="63" customWidth="1"/>
    <col min="13645" max="13645" width="9.5703125" style="63" customWidth="1"/>
    <col min="13646" max="13646" width="16.7109375" style="63" customWidth="1"/>
    <col min="13647" max="13647" width="55.140625" style="63" customWidth="1"/>
    <col min="13648" max="13648" width="22.5703125" style="63" customWidth="1"/>
    <col min="13649" max="13649" width="23" style="63" customWidth="1"/>
    <col min="13650" max="13650" width="22.85546875" style="63" customWidth="1"/>
    <col min="13651" max="13651" width="23.42578125" style="63" customWidth="1"/>
    <col min="13652" max="13652" width="28.7109375" style="63" customWidth="1"/>
    <col min="13653" max="13653" width="12.7109375" style="63" customWidth="1"/>
    <col min="13654" max="13654" width="11.42578125" style="63"/>
    <col min="13655" max="13655" width="25.28515625" style="63" customWidth="1"/>
    <col min="13656" max="13656" width="15.85546875" style="63" bestFit="1" customWidth="1"/>
    <col min="13657" max="13658" width="18" style="63" bestFit="1" customWidth="1"/>
    <col min="13659" max="13877" width="11.42578125" style="63"/>
    <col min="13878" max="13878" width="15.42578125" style="63" customWidth="1"/>
    <col min="13879" max="13879" width="9.5703125" style="63" customWidth="1"/>
    <col min="13880" max="13880" width="14.42578125" style="63" customWidth="1"/>
    <col min="13881" max="13881" width="49.85546875" style="63" customWidth="1"/>
    <col min="13882" max="13882" width="22.5703125" style="63" customWidth="1"/>
    <col min="13883" max="13883" width="23" style="63" customWidth="1"/>
    <col min="13884" max="13884" width="22.85546875" style="63" customWidth="1"/>
    <col min="13885" max="13885" width="23.42578125" style="63" customWidth="1"/>
    <col min="13886" max="13886" width="22.42578125" style="63" customWidth="1"/>
    <col min="13887" max="13887" width="13.85546875" style="63" customWidth="1"/>
    <col min="13888" max="13888" width="20.7109375" style="63" customWidth="1"/>
    <col min="13889" max="13889" width="18.140625" style="63" customWidth="1"/>
    <col min="13890" max="13890" width="14.85546875" style="63" bestFit="1" customWidth="1"/>
    <col min="13891" max="13891" width="11.42578125" style="63"/>
    <col min="13892" max="13892" width="17.42578125" style="63" customWidth="1"/>
    <col min="13893" max="13895" width="18.140625" style="63" customWidth="1"/>
    <col min="13896" max="13899" width="11.42578125" style="63"/>
    <col min="13900" max="13900" width="34" style="63" customWidth="1"/>
    <col min="13901" max="13901" width="9.5703125" style="63" customWidth="1"/>
    <col min="13902" max="13902" width="16.7109375" style="63" customWidth="1"/>
    <col min="13903" max="13903" width="55.140625" style="63" customWidth="1"/>
    <col min="13904" max="13904" width="22.5703125" style="63" customWidth="1"/>
    <col min="13905" max="13905" width="23" style="63" customWidth="1"/>
    <col min="13906" max="13906" width="22.85546875" style="63" customWidth="1"/>
    <col min="13907" max="13907" width="23.42578125" style="63" customWidth="1"/>
    <col min="13908" max="13908" width="28.7109375" style="63" customWidth="1"/>
    <col min="13909" max="13909" width="12.7109375" style="63" customWidth="1"/>
    <col min="13910" max="13910" width="11.42578125" style="63"/>
    <col min="13911" max="13911" width="25.28515625" style="63" customWidth="1"/>
    <col min="13912" max="13912" width="15.85546875" style="63" bestFit="1" customWidth="1"/>
    <col min="13913" max="13914" width="18" style="63" bestFit="1" customWidth="1"/>
    <col min="13915" max="14133" width="11.42578125" style="63"/>
    <col min="14134" max="14134" width="15.42578125" style="63" customWidth="1"/>
    <col min="14135" max="14135" width="9.5703125" style="63" customWidth="1"/>
    <col min="14136" max="14136" width="14.42578125" style="63" customWidth="1"/>
    <col min="14137" max="14137" width="49.85546875" style="63" customWidth="1"/>
    <col min="14138" max="14138" width="22.5703125" style="63" customWidth="1"/>
    <col min="14139" max="14139" width="23" style="63" customWidth="1"/>
    <col min="14140" max="14140" width="22.85546875" style="63" customWidth="1"/>
    <col min="14141" max="14141" width="23.42578125" style="63" customWidth="1"/>
    <col min="14142" max="14142" width="22.42578125" style="63" customWidth="1"/>
    <col min="14143" max="14143" width="13.85546875" style="63" customWidth="1"/>
    <col min="14144" max="14144" width="20.7109375" style="63" customWidth="1"/>
    <col min="14145" max="14145" width="18.140625" style="63" customWidth="1"/>
    <col min="14146" max="14146" width="14.85546875" style="63" bestFit="1" customWidth="1"/>
    <col min="14147" max="14147" width="11.42578125" style="63"/>
    <col min="14148" max="14148" width="17.42578125" style="63" customWidth="1"/>
    <col min="14149" max="14151" width="18.140625" style="63" customWidth="1"/>
    <col min="14152" max="14155" width="11.42578125" style="63"/>
    <col min="14156" max="14156" width="34" style="63" customWidth="1"/>
    <col min="14157" max="14157" width="9.5703125" style="63" customWidth="1"/>
    <col min="14158" max="14158" width="16.7109375" style="63" customWidth="1"/>
    <col min="14159" max="14159" width="55.140625" style="63" customWidth="1"/>
    <col min="14160" max="14160" width="22.5703125" style="63" customWidth="1"/>
    <col min="14161" max="14161" width="23" style="63" customWidth="1"/>
    <col min="14162" max="14162" width="22.85546875" style="63" customWidth="1"/>
    <col min="14163" max="14163" width="23.42578125" style="63" customWidth="1"/>
    <col min="14164" max="14164" width="28.7109375" style="63" customWidth="1"/>
    <col min="14165" max="14165" width="12.7109375" style="63" customWidth="1"/>
    <col min="14166" max="14166" width="11.42578125" style="63"/>
    <col min="14167" max="14167" width="25.28515625" style="63" customWidth="1"/>
    <col min="14168" max="14168" width="15.85546875" style="63" bestFit="1" customWidth="1"/>
    <col min="14169" max="14170" width="18" style="63" bestFit="1" customWidth="1"/>
    <col min="14171" max="14389" width="11.42578125" style="63"/>
    <col min="14390" max="14390" width="15.42578125" style="63" customWidth="1"/>
    <col min="14391" max="14391" width="9.5703125" style="63" customWidth="1"/>
    <col min="14392" max="14392" width="14.42578125" style="63" customWidth="1"/>
    <col min="14393" max="14393" width="49.85546875" style="63" customWidth="1"/>
    <col min="14394" max="14394" width="22.5703125" style="63" customWidth="1"/>
    <col min="14395" max="14395" width="23" style="63" customWidth="1"/>
    <col min="14396" max="14396" width="22.85546875" style="63" customWidth="1"/>
    <col min="14397" max="14397" width="23.42578125" style="63" customWidth="1"/>
    <col min="14398" max="14398" width="22.42578125" style="63" customWidth="1"/>
    <col min="14399" max="14399" width="13.85546875" style="63" customWidth="1"/>
    <col min="14400" max="14400" width="20.7109375" style="63" customWidth="1"/>
    <col min="14401" max="14401" width="18.140625" style="63" customWidth="1"/>
    <col min="14402" max="14402" width="14.85546875" style="63" bestFit="1" customWidth="1"/>
    <col min="14403" max="14403" width="11.42578125" style="63"/>
    <col min="14404" max="14404" width="17.42578125" style="63" customWidth="1"/>
    <col min="14405" max="14407" width="18.140625" style="63" customWidth="1"/>
    <col min="14408" max="14411" width="11.42578125" style="63"/>
    <col min="14412" max="14412" width="34" style="63" customWidth="1"/>
    <col min="14413" max="14413" width="9.5703125" style="63" customWidth="1"/>
    <col min="14414" max="14414" width="16.7109375" style="63" customWidth="1"/>
    <col min="14415" max="14415" width="55.140625" style="63" customWidth="1"/>
    <col min="14416" max="14416" width="22.5703125" style="63" customWidth="1"/>
    <col min="14417" max="14417" width="23" style="63" customWidth="1"/>
    <col min="14418" max="14418" width="22.85546875" style="63" customWidth="1"/>
    <col min="14419" max="14419" width="23.42578125" style="63" customWidth="1"/>
    <col min="14420" max="14420" width="28.7109375" style="63" customWidth="1"/>
    <col min="14421" max="14421" width="12.7109375" style="63" customWidth="1"/>
    <col min="14422" max="14422" width="11.42578125" style="63"/>
    <col min="14423" max="14423" width="25.28515625" style="63" customWidth="1"/>
    <col min="14424" max="14424" width="15.85546875" style="63" bestFit="1" customWidth="1"/>
    <col min="14425" max="14426" width="18" style="63" bestFit="1" customWidth="1"/>
    <col min="14427" max="14645" width="11.42578125" style="63"/>
    <col min="14646" max="14646" width="15.42578125" style="63" customWidth="1"/>
    <col min="14647" max="14647" width="9.5703125" style="63" customWidth="1"/>
    <col min="14648" max="14648" width="14.42578125" style="63" customWidth="1"/>
    <col min="14649" max="14649" width="49.85546875" style="63" customWidth="1"/>
    <col min="14650" max="14650" width="22.5703125" style="63" customWidth="1"/>
    <col min="14651" max="14651" width="23" style="63" customWidth="1"/>
    <col min="14652" max="14652" width="22.85546875" style="63" customWidth="1"/>
    <col min="14653" max="14653" width="23.42578125" style="63" customWidth="1"/>
    <col min="14654" max="14654" width="22.42578125" style="63" customWidth="1"/>
    <col min="14655" max="14655" width="13.85546875" style="63" customWidth="1"/>
    <col min="14656" max="14656" width="20.7109375" style="63" customWidth="1"/>
    <col min="14657" max="14657" width="18.140625" style="63" customWidth="1"/>
    <col min="14658" max="14658" width="14.85546875" style="63" bestFit="1" customWidth="1"/>
    <col min="14659" max="14659" width="11.42578125" style="63"/>
    <col min="14660" max="14660" width="17.42578125" style="63" customWidth="1"/>
    <col min="14661" max="14663" width="18.140625" style="63" customWidth="1"/>
    <col min="14664" max="14667" width="11.42578125" style="63"/>
    <col min="14668" max="14668" width="34" style="63" customWidth="1"/>
    <col min="14669" max="14669" width="9.5703125" style="63" customWidth="1"/>
    <col min="14670" max="14670" width="16.7109375" style="63" customWidth="1"/>
    <col min="14671" max="14671" width="55.140625" style="63" customWidth="1"/>
    <col min="14672" max="14672" width="22.5703125" style="63" customWidth="1"/>
    <col min="14673" max="14673" width="23" style="63" customWidth="1"/>
    <col min="14674" max="14674" width="22.85546875" style="63" customWidth="1"/>
    <col min="14675" max="14675" width="23.42578125" style="63" customWidth="1"/>
    <col min="14676" max="14676" width="28.7109375" style="63" customWidth="1"/>
    <col min="14677" max="14677" width="12.7109375" style="63" customWidth="1"/>
    <col min="14678" max="14678" width="11.42578125" style="63"/>
    <col min="14679" max="14679" width="25.28515625" style="63" customWidth="1"/>
    <col min="14680" max="14680" width="15.85546875" style="63" bestFit="1" customWidth="1"/>
    <col min="14681" max="14682" width="18" style="63" bestFit="1" customWidth="1"/>
    <col min="14683" max="14901" width="11.42578125" style="63"/>
    <col min="14902" max="14902" width="15.42578125" style="63" customWidth="1"/>
    <col min="14903" max="14903" width="9.5703125" style="63" customWidth="1"/>
    <col min="14904" max="14904" width="14.42578125" style="63" customWidth="1"/>
    <col min="14905" max="14905" width="49.85546875" style="63" customWidth="1"/>
    <col min="14906" max="14906" width="22.5703125" style="63" customWidth="1"/>
    <col min="14907" max="14907" width="23" style="63" customWidth="1"/>
    <col min="14908" max="14908" width="22.85546875" style="63" customWidth="1"/>
    <col min="14909" max="14909" width="23.42578125" style="63" customWidth="1"/>
    <col min="14910" max="14910" width="22.42578125" style="63" customWidth="1"/>
    <col min="14911" max="14911" width="13.85546875" style="63" customWidth="1"/>
    <col min="14912" max="14912" width="20.7109375" style="63" customWidth="1"/>
    <col min="14913" max="14913" width="18.140625" style="63" customWidth="1"/>
    <col min="14914" max="14914" width="14.85546875" style="63" bestFit="1" customWidth="1"/>
    <col min="14915" max="14915" width="11.42578125" style="63"/>
    <col min="14916" max="14916" width="17.42578125" style="63" customWidth="1"/>
    <col min="14917" max="14919" width="18.140625" style="63" customWidth="1"/>
    <col min="14920" max="14923" width="11.42578125" style="63"/>
    <col min="14924" max="14924" width="34" style="63" customWidth="1"/>
    <col min="14925" max="14925" width="9.5703125" style="63" customWidth="1"/>
    <col min="14926" max="14926" width="16.7109375" style="63" customWidth="1"/>
    <col min="14927" max="14927" width="55.140625" style="63" customWidth="1"/>
    <col min="14928" max="14928" width="22.5703125" style="63" customWidth="1"/>
    <col min="14929" max="14929" width="23" style="63" customWidth="1"/>
    <col min="14930" max="14930" width="22.85546875" style="63" customWidth="1"/>
    <col min="14931" max="14931" width="23.42578125" style="63" customWidth="1"/>
    <col min="14932" max="14932" width="28.7109375" style="63" customWidth="1"/>
    <col min="14933" max="14933" width="12.7109375" style="63" customWidth="1"/>
    <col min="14934" max="14934" width="11.42578125" style="63"/>
    <col min="14935" max="14935" width="25.28515625" style="63" customWidth="1"/>
    <col min="14936" max="14936" width="15.85546875" style="63" bestFit="1" customWidth="1"/>
    <col min="14937" max="14938" width="18" style="63" bestFit="1" customWidth="1"/>
    <col min="14939" max="15157" width="11.42578125" style="63"/>
    <col min="15158" max="15158" width="15.42578125" style="63" customWidth="1"/>
    <col min="15159" max="15159" width="9.5703125" style="63" customWidth="1"/>
    <col min="15160" max="15160" width="14.42578125" style="63" customWidth="1"/>
    <col min="15161" max="15161" width="49.85546875" style="63" customWidth="1"/>
    <col min="15162" max="15162" width="22.5703125" style="63" customWidth="1"/>
    <col min="15163" max="15163" width="23" style="63" customWidth="1"/>
    <col min="15164" max="15164" width="22.85546875" style="63" customWidth="1"/>
    <col min="15165" max="15165" width="23.42578125" style="63" customWidth="1"/>
    <col min="15166" max="15166" width="22.42578125" style="63" customWidth="1"/>
    <col min="15167" max="15167" width="13.85546875" style="63" customWidth="1"/>
    <col min="15168" max="15168" width="20.7109375" style="63" customWidth="1"/>
    <col min="15169" max="15169" width="18.140625" style="63" customWidth="1"/>
    <col min="15170" max="15170" width="14.85546875" style="63" bestFit="1" customWidth="1"/>
    <col min="15171" max="15171" width="11.42578125" style="63"/>
    <col min="15172" max="15172" width="17.42578125" style="63" customWidth="1"/>
    <col min="15173" max="15175" width="18.140625" style="63" customWidth="1"/>
    <col min="15176" max="15179" width="11.42578125" style="63"/>
    <col min="15180" max="15180" width="34" style="63" customWidth="1"/>
    <col min="15181" max="15181" width="9.5703125" style="63" customWidth="1"/>
    <col min="15182" max="15182" width="16.7109375" style="63" customWidth="1"/>
    <col min="15183" max="15183" width="55.140625" style="63" customWidth="1"/>
    <col min="15184" max="15184" width="22.5703125" style="63" customWidth="1"/>
    <col min="15185" max="15185" width="23" style="63" customWidth="1"/>
    <col min="15186" max="15186" width="22.85546875" style="63" customWidth="1"/>
    <col min="15187" max="15187" width="23.42578125" style="63" customWidth="1"/>
    <col min="15188" max="15188" width="28.7109375" style="63" customWidth="1"/>
    <col min="15189" max="15189" width="12.7109375" style="63" customWidth="1"/>
    <col min="15190" max="15190" width="11.42578125" style="63"/>
    <col min="15191" max="15191" width="25.28515625" style="63" customWidth="1"/>
    <col min="15192" max="15192" width="15.85546875" style="63" bestFit="1" customWidth="1"/>
    <col min="15193" max="15194" width="18" style="63" bestFit="1" customWidth="1"/>
    <col min="15195" max="15413" width="11.42578125" style="63"/>
    <col min="15414" max="15414" width="15.42578125" style="63" customWidth="1"/>
    <col min="15415" max="15415" width="9.5703125" style="63" customWidth="1"/>
    <col min="15416" max="15416" width="14.42578125" style="63" customWidth="1"/>
    <col min="15417" max="15417" width="49.85546875" style="63" customWidth="1"/>
    <col min="15418" max="15418" width="22.5703125" style="63" customWidth="1"/>
    <col min="15419" max="15419" width="23" style="63" customWidth="1"/>
    <col min="15420" max="15420" width="22.85546875" style="63" customWidth="1"/>
    <col min="15421" max="15421" width="23.42578125" style="63" customWidth="1"/>
    <col min="15422" max="15422" width="22.42578125" style="63" customWidth="1"/>
    <col min="15423" max="15423" width="13.85546875" style="63" customWidth="1"/>
    <col min="15424" max="15424" width="20.7109375" style="63" customWidth="1"/>
    <col min="15425" max="15425" width="18.140625" style="63" customWidth="1"/>
    <col min="15426" max="15426" width="14.85546875" style="63" bestFit="1" customWidth="1"/>
    <col min="15427" max="15427" width="11.42578125" style="63"/>
    <col min="15428" max="15428" width="17.42578125" style="63" customWidth="1"/>
    <col min="15429" max="15431" width="18.140625" style="63" customWidth="1"/>
    <col min="15432" max="15435" width="11.42578125" style="63"/>
    <col min="15436" max="15436" width="34" style="63" customWidth="1"/>
    <col min="15437" max="15437" width="9.5703125" style="63" customWidth="1"/>
    <col min="15438" max="15438" width="16.7109375" style="63" customWidth="1"/>
    <col min="15439" max="15439" width="55.140625" style="63" customWidth="1"/>
    <col min="15440" max="15440" width="22.5703125" style="63" customWidth="1"/>
    <col min="15441" max="15441" width="23" style="63" customWidth="1"/>
    <col min="15442" max="15442" width="22.85546875" style="63" customWidth="1"/>
    <col min="15443" max="15443" width="23.42578125" style="63" customWidth="1"/>
    <col min="15444" max="15444" width="28.7109375" style="63" customWidth="1"/>
    <col min="15445" max="15445" width="12.7109375" style="63" customWidth="1"/>
    <col min="15446" max="15446" width="11.42578125" style="63"/>
    <col min="15447" max="15447" width="25.28515625" style="63" customWidth="1"/>
    <col min="15448" max="15448" width="15.85546875" style="63" bestFit="1" customWidth="1"/>
    <col min="15449" max="15450" width="18" style="63" bestFit="1" customWidth="1"/>
    <col min="15451" max="15669" width="11.42578125" style="63"/>
    <col min="15670" max="15670" width="15.42578125" style="63" customWidth="1"/>
    <col min="15671" max="15671" width="9.5703125" style="63" customWidth="1"/>
    <col min="15672" max="15672" width="14.42578125" style="63" customWidth="1"/>
    <col min="15673" max="15673" width="49.85546875" style="63" customWidth="1"/>
    <col min="15674" max="15674" width="22.5703125" style="63" customWidth="1"/>
    <col min="15675" max="15675" width="23" style="63" customWidth="1"/>
    <col min="15676" max="15676" width="22.85546875" style="63" customWidth="1"/>
    <col min="15677" max="15677" width="23.42578125" style="63" customWidth="1"/>
    <col min="15678" max="15678" width="22.42578125" style="63" customWidth="1"/>
    <col min="15679" max="15679" width="13.85546875" style="63" customWidth="1"/>
    <col min="15680" max="15680" width="20.7109375" style="63" customWidth="1"/>
    <col min="15681" max="15681" width="18.140625" style="63" customWidth="1"/>
    <col min="15682" max="15682" width="14.85546875" style="63" bestFit="1" customWidth="1"/>
    <col min="15683" max="15683" width="11.42578125" style="63"/>
    <col min="15684" max="15684" width="17.42578125" style="63" customWidth="1"/>
    <col min="15685" max="15687" width="18.140625" style="63" customWidth="1"/>
    <col min="15688" max="15691" width="11.42578125" style="63"/>
    <col min="15692" max="15692" width="34" style="63" customWidth="1"/>
    <col min="15693" max="15693" width="9.5703125" style="63" customWidth="1"/>
    <col min="15694" max="15694" width="16.7109375" style="63" customWidth="1"/>
    <col min="15695" max="15695" width="55.140625" style="63" customWidth="1"/>
    <col min="15696" max="15696" width="22.5703125" style="63" customWidth="1"/>
    <col min="15697" max="15697" width="23" style="63" customWidth="1"/>
    <col min="15698" max="15698" width="22.85546875" style="63" customWidth="1"/>
    <col min="15699" max="15699" width="23.42578125" style="63" customWidth="1"/>
    <col min="15700" max="15700" width="28.7109375" style="63" customWidth="1"/>
    <col min="15701" max="15701" width="12.7109375" style="63" customWidth="1"/>
    <col min="15702" max="15702" width="11.42578125" style="63"/>
    <col min="15703" max="15703" width="25.28515625" style="63" customWidth="1"/>
    <col min="15704" max="15704" width="15.85546875" style="63" bestFit="1" customWidth="1"/>
    <col min="15705" max="15706" width="18" style="63" bestFit="1" customWidth="1"/>
    <col min="15707" max="15925" width="11.42578125" style="63"/>
    <col min="15926" max="15926" width="15.42578125" style="63" customWidth="1"/>
    <col min="15927" max="15927" width="9.5703125" style="63" customWidth="1"/>
    <col min="15928" max="15928" width="14.42578125" style="63" customWidth="1"/>
    <col min="15929" max="15929" width="49.85546875" style="63" customWidth="1"/>
    <col min="15930" max="15930" width="22.5703125" style="63" customWidth="1"/>
    <col min="15931" max="15931" width="23" style="63" customWidth="1"/>
    <col min="15932" max="15932" width="22.85546875" style="63" customWidth="1"/>
    <col min="15933" max="15933" width="23.42578125" style="63" customWidth="1"/>
    <col min="15934" max="15934" width="22.42578125" style="63" customWidth="1"/>
    <col min="15935" max="15935" width="13.85546875" style="63" customWidth="1"/>
    <col min="15936" max="15936" width="20.7109375" style="63" customWidth="1"/>
    <col min="15937" max="15937" width="18.140625" style="63" customWidth="1"/>
    <col min="15938" max="15938" width="14.85546875" style="63" bestFit="1" customWidth="1"/>
    <col min="15939" max="15939" width="11.42578125" style="63"/>
    <col min="15940" max="15940" width="17.42578125" style="63" customWidth="1"/>
    <col min="15941" max="15943" width="18.140625" style="63" customWidth="1"/>
    <col min="15944" max="15947" width="11.42578125" style="63"/>
    <col min="15948" max="15948" width="34" style="63" customWidth="1"/>
    <col min="15949" max="15949" width="9.5703125" style="63" customWidth="1"/>
    <col min="15950" max="15950" width="16.7109375" style="63" customWidth="1"/>
    <col min="15951" max="15951" width="55.140625" style="63" customWidth="1"/>
    <col min="15952" max="15952" width="22.5703125" style="63" customWidth="1"/>
    <col min="15953" max="15953" width="23" style="63" customWidth="1"/>
    <col min="15954" max="15954" width="22.85546875" style="63" customWidth="1"/>
    <col min="15955" max="15955" width="23.42578125" style="63" customWidth="1"/>
    <col min="15956" max="15956" width="28.7109375" style="63" customWidth="1"/>
    <col min="15957" max="15957" width="12.7109375" style="63" customWidth="1"/>
    <col min="15958" max="15958" width="11.42578125" style="63"/>
    <col min="15959" max="15959" width="25.28515625" style="63" customWidth="1"/>
    <col min="15960" max="15960" width="15.85546875" style="63" bestFit="1" customWidth="1"/>
    <col min="15961" max="15962" width="18" style="63" bestFit="1" customWidth="1"/>
    <col min="15963" max="16181" width="11.42578125" style="63"/>
    <col min="16182" max="16182" width="15.42578125" style="63" customWidth="1"/>
    <col min="16183" max="16183" width="9.5703125" style="63" customWidth="1"/>
    <col min="16184" max="16184" width="14.42578125" style="63" customWidth="1"/>
    <col min="16185" max="16185" width="49.85546875" style="63" customWidth="1"/>
    <col min="16186" max="16186" width="22.5703125" style="63" customWidth="1"/>
    <col min="16187" max="16187" width="23" style="63" customWidth="1"/>
    <col min="16188" max="16188" width="22.85546875" style="63" customWidth="1"/>
    <col min="16189" max="16189" width="23.42578125" style="63" customWidth="1"/>
    <col min="16190" max="16190" width="22.42578125" style="63" customWidth="1"/>
    <col min="16191" max="16191" width="13.85546875" style="63" customWidth="1"/>
    <col min="16192" max="16192" width="20.7109375" style="63" customWidth="1"/>
    <col min="16193" max="16193" width="18.140625" style="63" customWidth="1"/>
    <col min="16194" max="16194" width="14.85546875" style="63" bestFit="1" customWidth="1"/>
    <col min="16195" max="16195" width="11.42578125" style="63"/>
    <col min="16196" max="16196" width="17.42578125" style="63" customWidth="1"/>
    <col min="16197" max="16199" width="18.140625" style="63" customWidth="1"/>
    <col min="16200" max="16384" width="11.42578125" style="63"/>
  </cols>
  <sheetData>
    <row r="1" spans="1:6" s="62" customFormat="1" ht="23.25" x14ac:dyDescent="0.25">
      <c r="A1" s="133" t="s">
        <v>128</v>
      </c>
      <c r="B1" s="133"/>
      <c r="C1" s="133"/>
      <c r="D1" s="133"/>
      <c r="E1" s="133"/>
      <c r="F1" s="133"/>
    </row>
    <row r="2" spans="1:6" s="62" customFormat="1" ht="24.95" customHeight="1" x14ac:dyDescent="0.25">
      <c r="A2" s="134" t="s">
        <v>1</v>
      </c>
      <c r="B2" s="134"/>
      <c r="C2" s="134"/>
      <c r="D2" s="134"/>
      <c r="E2" s="134"/>
      <c r="F2" s="134"/>
    </row>
    <row r="3" spans="1:6" ht="24.95" customHeight="1" x14ac:dyDescent="0.25">
      <c r="A3" s="2"/>
      <c r="B3" s="2"/>
      <c r="C3" s="134"/>
      <c r="D3" s="134"/>
      <c r="E3" s="134"/>
      <c r="F3" s="2"/>
    </row>
    <row r="4" spans="1:6" ht="28.5" customHeight="1" thickBot="1" x14ac:dyDescent="0.3">
      <c r="A4" s="3"/>
      <c r="B4" s="4"/>
      <c r="C4" s="5"/>
      <c r="D4" s="5"/>
      <c r="E4" s="6"/>
      <c r="F4" s="6"/>
    </row>
    <row r="5" spans="1:6" ht="29.25" customHeight="1" x14ac:dyDescent="0.25">
      <c r="A5" s="141" t="s">
        <v>2</v>
      </c>
      <c r="B5" s="143" t="s">
        <v>3</v>
      </c>
      <c r="C5" s="143" t="s">
        <v>4</v>
      </c>
      <c r="D5" s="143" t="s">
        <v>5</v>
      </c>
      <c r="E5" s="143" t="s">
        <v>6</v>
      </c>
      <c r="F5" s="145" t="s">
        <v>129</v>
      </c>
    </row>
    <row r="6" spans="1:6" ht="84.75" customHeight="1" thickBot="1" x14ac:dyDescent="0.3">
      <c r="A6" s="142"/>
      <c r="B6" s="144"/>
      <c r="C6" s="144"/>
      <c r="D6" s="144"/>
      <c r="E6" s="144"/>
      <c r="F6" s="146"/>
    </row>
    <row r="7" spans="1:6" s="68" customFormat="1" ht="28.5" customHeight="1" thickBot="1" x14ac:dyDescent="0.3">
      <c r="A7" s="64" t="s">
        <v>8</v>
      </c>
      <c r="B7" s="65" t="s">
        <v>41</v>
      </c>
      <c r="C7" s="65">
        <v>10</v>
      </c>
      <c r="D7" s="65" t="s">
        <v>16</v>
      </c>
      <c r="E7" s="66" t="s">
        <v>9</v>
      </c>
      <c r="F7" s="67">
        <f>+F100</f>
        <v>10647256000</v>
      </c>
    </row>
    <row r="8" spans="1:6" s="68" customFormat="1" ht="28.5" customHeight="1" thickBot="1" x14ac:dyDescent="0.3">
      <c r="A8" s="64" t="s">
        <v>8</v>
      </c>
      <c r="B8" s="65" t="s">
        <v>15</v>
      </c>
      <c r="C8" s="65">
        <v>20</v>
      </c>
      <c r="D8" s="65" t="s">
        <v>16</v>
      </c>
      <c r="E8" s="66" t="s">
        <v>9</v>
      </c>
      <c r="F8" s="67">
        <f>+F9+F38+F91+F104</f>
        <v>119191849092</v>
      </c>
    </row>
    <row r="9" spans="1:6" ht="27" customHeight="1" x14ac:dyDescent="0.25">
      <c r="A9" s="32" t="s">
        <v>10</v>
      </c>
      <c r="B9" s="20" t="s">
        <v>15</v>
      </c>
      <c r="C9" s="20">
        <v>20</v>
      </c>
      <c r="D9" s="20" t="s">
        <v>16</v>
      </c>
      <c r="E9" s="69" t="s">
        <v>11</v>
      </c>
      <c r="F9" s="70">
        <f>+F10</f>
        <v>75086750000</v>
      </c>
    </row>
    <row r="10" spans="1:6" ht="35.25" customHeight="1" x14ac:dyDescent="0.25">
      <c r="A10" s="19" t="s">
        <v>12</v>
      </c>
      <c r="B10" s="20" t="s">
        <v>15</v>
      </c>
      <c r="C10" s="20">
        <v>20</v>
      </c>
      <c r="D10" s="20" t="s">
        <v>16</v>
      </c>
      <c r="E10" s="71" t="s">
        <v>13</v>
      </c>
      <c r="F10" s="72">
        <f>+F11+F22+F30+F37</f>
        <v>75086750000</v>
      </c>
    </row>
    <row r="11" spans="1:6" ht="27" customHeight="1" x14ac:dyDescent="0.25">
      <c r="A11" s="19" t="s">
        <v>14</v>
      </c>
      <c r="B11" s="20" t="s">
        <v>15</v>
      </c>
      <c r="C11" s="20">
        <v>20</v>
      </c>
      <c r="D11" s="20" t="s">
        <v>16</v>
      </c>
      <c r="E11" s="71" t="s">
        <v>17</v>
      </c>
      <c r="F11" s="72">
        <f>+F12</f>
        <v>46310619000</v>
      </c>
    </row>
    <row r="12" spans="1:6" ht="27" customHeight="1" x14ac:dyDescent="0.25">
      <c r="A12" s="19" t="s">
        <v>130</v>
      </c>
      <c r="B12" s="20" t="s">
        <v>15</v>
      </c>
      <c r="C12" s="20">
        <v>20</v>
      </c>
      <c r="D12" s="20" t="s">
        <v>16</v>
      </c>
      <c r="E12" s="71" t="s">
        <v>131</v>
      </c>
      <c r="F12" s="72">
        <f>SUM(F13:F21)</f>
        <v>46310619000</v>
      </c>
    </row>
    <row r="13" spans="1:6" ht="27" customHeight="1" x14ac:dyDescent="0.25">
      <c r="A13" s="22" t="s">
        <v>132</v>
      </c>
      <c r="B13" s="12" t="s">
        <v>15</v>
      </c>
      <c r="C13" s="12">
        <v>20</v>
      </c>
      <c r="D13" s="12" t="s">
        <v>16</v>
      </c>
      <c r="E13" s="73" t="s">
        <v>133</v>
      </c>
      <c r="F13" s="74">
        <v>32746596770</v>
      </c>
    </row>
    <row r="14" spans="1:6" ht="27" customHeight="1" x14ac:dyDescent="0.25">
      <c r="A14" s="22" t="s">
        <v>134</v>
      </c>
      <c r="B14" s="12" t="s">
        <v>15</v>
      </c>
      <c r="C14" s="12">
        <v>20</v>
      </c>
      <c r="D14" s="12" t="s">
        <v>16</v>
      </c>
      <c r="E14" s="73" t="s">
        <v>135</v>
      </c>
      <c r="F14" s="74">
        <v>3873121232</v>
      </c>
    </row>
    <row r="15" spans="1:6" ht="27" customHeight="1" x14ac:dyDescent="0.25">
      <c r="A15" s="22" t="s">
        <v>136</v>
      </c>
      <c r="B15" s="12" t="s">
        <v>15</v>
      </c>
      <c r="C15" s="12">
        <v>20</v>
      </c>
      <c r="D15" s="12" t="s">
        <v>16</v>
      </c>
      <c r="E15" s="73" t="s">
        <v>137</v>
      </c>
      <c r="F15" s="74">
        <v>9087308</v>
      </c>
    </row>
    <row r="16" spans="1:6" ht="27" customHeight="1" x14ac:dyDescent="0.25">
      <c r="A16" s="22" t="s">
        <v>138</v>
      </c>
      <c r="B16" s="12" t="s">
        <v>15</v>
      </c>
      <c r="C16" s="12">
        <v>20</v>
      </c>
      <c r="D16" s="12" t="s">
        <v>16</v>
      </c>
      <c r="E16" s="73" t="s">
        <v>139</v>
      </c>
      <c r="F16" s="74">
        <v>7806018</v>
      </c>
    </row>
    <row r="17" spans="1:6" ht="27" customHeight="1" x14ac:dyDescent="0.25">
      <c r="A17" s="22" t="s">
        <v>140</v>
      </c>
      <c r="B17" s="12" t="s">
        <v>15</v>
      </c>
      <c r="C17" s="12">
        <v>20</v>
      </c>
      <c r="D17" s="12" t="s">
        <v>16</v>
      </c>
      <c r="E17" s="73" t="s">
        <v>141</v>
      </c>
      <c r="F17" s="74">
        <v>2285097236</v>
      </c>
    </row>
    <row r="18" spans="1:6" ht="27" customHeight="1" x14ac:dyDescent="0.25">
      <c r="A18" s="22" t="s">
        <v>142</v>
      </c>
      <c r="B18" s="12" t="s">
        <v>15</v>
      </c>
      <c r="C18" s="12">
        <v>20</v>
      </c>
      <c r="D18" s="12" t="s">
        <v>16</v>
      </c>
      <c r="E18" s="73" t="s">
        <v>143</v>
      </c>
      <c r="F18" s="74">
        <v>1112719247</v>
      </c>
    </row>
    <row r="19" spans="1:6" ht="33.75" customHeight="1" x14ac:dyDescent="0.25">
      <c r="A19" s="22" t="s">
        <v>144</v>
      </c>
      <c r="B19" s="12" t="s">
        <v>15</v>
      </c>
      <c r="C19" s="12">
        <v>20</v>
      </c>
      <c r="D19" s="12" t="s">
        <v>16</v>
      </c>
      <c r="E19" s="73" t="s">
        <v>145</v>
      </c>
      <c r="F19" s="74">
        <v>195465972</v>
      </c>
    </row>
    <row r="20" spans="1:6" ht="27" customHeight="1" x14ac:dyDescent="0.25">
      <c r="A20" s="22" t="s">
        <v>146</v>
      </c>
      <c r="B20" s="12" t="s">
        <v>15</v>
      </c>
      <c r="C20" s="12">
        <v>20</v>
      </c>
      <c r="D20" s="12" t="s">
        <v>16</v>
      </c>
      <c r="E20" s="73" t="s">
        <v>147</v>
      </c>
      <c r="F20" s="74">
        <v>3542096589</v>
      </c>
    </row>
    <row r="21" spans="1:6" ht="27" customHeight="1" x14ac:dyDescent="0.25">
      <c r="A21" s="22" t="s">
        <v>148</v>
      </c>
      <c r="B21" s="12" t="s">
        <v>15</v>
      </c>
      <c r="C21" s="12">
        <v>20</v>
      </c>
      <c r="D21" s="12" t="s">
        <v>16</v>
      </c>
      <c r="E21" s="73" t="s">
        <v>149</v>
      </c>
      <c r="F21" s="74">
        <v>2538628628</v>
      </c>
    </row>
    <row r="22" spans="1:6" ht="22.5" customHeight="1" x14ac:dyDescent="0.25">
      <c r="A22" s="19" t="s">
        <v>18</v>
      </c>
      <c r="B22" s="20" t="s">
        <v>15</v>
      </c>
      <c r="C22" s="20">
        <v>20</v>
      </c>
      <c r="D22" s="20" t="s">
        <v>16</v>
      </c>
      <c r="E22" s="71" t="s">
        <v>19</v>
      </c>
      <c r="F22" s="72">
        <f>SUM(F23:F29)</f>
        <v>16155620000</v>
      </c>
    </row>
    <row r="23" spans="1:6" ht="33.75" customHeight="1" x14ac:dyDescent="0.25">
      <c r="A23" s="22" t="s">
        <v>150</v>
      </c>
      <c r="B23" s="12" t="s">
        <v>15</v>
      </c>
      <c r="C23" s="12">
        <v>20</v>
      </c>
      <c r="D23" s="12" t="s">
        <v>16</v>
      </c>
      <c r="E23" s="73" t="s">
        <v>151</v>
      </c>
      <c r="F23" s="74">
        <v>4723382773</v>
      </c>
    </row>
    <row r="24" spans="1:6" ht="29.25" customHeight="1" x14ac:dyDescent="0.25">
      <c r="A24" s="22" t="s">
        <v>152</v>
      </c>
      <c r="B24" s="12" t="s">
        <v>15</v>
      </c>
      <c r="C24" s="12">
        <v>20</v>
      </c>
      <c r="D24" s="12" t="s">
        <v>16</v>
      </c>
      <c r="E24" s="73" t="s">
        <v>153</v>
      </c>
      <c r="F24" s="74">
        <v>3345735170</v>
      </c>
    </row>
    <row r="25" spans="1:6" ht="27.75" customHeight="1" x14ac:dyDescent="0.25">
      <c r="A25" s="22" t="s">
        <v>154</v>
      </c>
      <c r="B25" s="12" t="s">
        <v>15</v>
      </c>
      <c r="C25" s="12">
        <v>20</v>
      </c>
      <c r="D25" s="12" t="s">
        <v>16</v>
      </c>
      <c r="E25" s="73" t="s">
        <v>155</v>
      </c>
      <c r="F25" s="74">
        <v>4185155210</v>
      </c>
    </row>
    <row r="26" spans="1:6" ht="30" customHeight="1" x14ac:dyDescent="0.25">
      <c r="A26" s="22" t="s">
        <v>156</v>
      </c>
      <c r="B26" s="12" t="s">
        <v>15</v>
      </c>
      <c r="C26" s="12">
        <v>20</v>
      </c>
      <c r="D26" s="12" t="s">
        <v>16</v>
      </c>
      <c r="E26" s="73" t="s">
        <v>157</v>
      </c>
      <c r="F26" s="74">
        <v>1642600502</v>
      </c>
    </row>
    <row r="27" spans="1:6" ht="36.75" customHeight="1" x14ac:dyDescent="0.25">
      <c r="A27" s="22" t="s">
        <v>158</v>
      </c>
      <c r="B27" s="12" t="s">
        <v>15</v>
      </c>
      <c r="C27" s="12">
        <v>20</v>
      </c>
      <c r="D27" s="12" t="s">
        <v>16</v>
      </c>
      <c r="E27" s="73" t="s">
        <v>159</v>
      </c>
      <c r="F27" s="74">
        <v>205484375</v>
      </c>
    </row>
    <row r="28" spans="1:6" ht="28.5" customHeight="1" x14ac:dyDescent="0.25">
      <c r="A28" s="22" t="s">
        <v>160</v>
      </c>
      <c r="B28" s="12" t="s">
        <v>15</v>
      </c>
      <c r="C28" s="12">
        <v>20</v>
      </c>
      <c r="D28" s="12" t="s">
        <v>16</v>
      </c>
      <c r="E28" s="73" t="s">
        <v>161</v>
      </c>
      <c r="F28" s="74">
        <v>1231955838</v>
      </c>
    </row>
    <row r="29" spans="1:6" ht="39.75" customHeight="1" x14ac:dyDescent="0.25">
      <c r="A29" s="22" t="s">
        <v>162</v>
      </c>
      <c r="B29" s="12" t="s">
        <v>15</v>
      </c>
      <c r="C29" s="12">
        <v>20</v>
      </c>
      <c r="D29" s="12" t="s">
        <v>16</v>
      </c>
      <c r="E29" s="73" t="s">
        <v>163</v>
      </c>
      <c r="F29" s="74">
        <v>821306132</v>
      </c>
    </row>
    <row r="30" spans="1:6" ht="41.25" customHeight="1" x14ac:dyDescent="0.25">
      <c r="A30" s="19" t="s">
        <v>20</v>
      </c>
      <c r="B30" s="20" t="s">
        <v>15</v>
      </c>
      <c r="C30" s="20">
        <v>20</v>
      </c>
      <c r="D30" s="20" t="s">
        <v>16</v>
      </c>
      <c r="E30" s="71" t="s">
        <v>21</v>
      </c>
      <c r="F30" s="72">
        <f>+F31+F35+F36</f>
        <v>5485571000</v>
      </c>
    </row>
    <row r="31" spans="1:6" s="68" customFormat="1" ht="39" customHeight="1" x14ac:dyDescent="0.25">
      <c r="A31" s="19" t="s">
        <v>164</v>
      </c>
      <c r="B31" s="20" t="s">
        <v>15</v>
      </c>
      <c r="C31" s="20">
        <v>20</v>
      </c>
      <c r="D31" s="20" t="s">
        <v>16</v>
      </c>
      <c r="E31" s="71" t="s">
        <v>165</v>
      </c>
      <c r="F31" s="72">
        <f>+F32+F33+F34</f>
        <v>2405455726</v>
      </c>
    </row>
    <row r="32" spans="1:6" ht="30.75" customHeight="1" x14ac:dyDescent="0.25">
      <c r="A32" s="22" t="s">
        <v>166</v>
      </c>
      <c r="B32" s="12" t="s">
        <v>15</v>
      </c>
      <c r="C32" s="12">
        <v>20</v>
      </c>
      <c r="D32" s="12" t="s">
        <v>16</v>
      </c>
      <c r="E32" s="73" t="s">
        <v>167</v>
      </c>
      <c r="F32" s="74">
        <v>1189548954</v>
      </c>
    </row>
    <row r="33" spans="1:6" ht="30.75" customHeight="1" x14ac:dyDescent="0.25">
      <c r="A33" s="22" t="s">
        <v>168</v>
      </c>
      <c r="B33" s="12" t="s">
        <v>15</v>
      </c>
      <c r="C33" s="12">
        <v>20</v>
      </c>
      <c r="D33" s="12" t="s">
        <v>16</v>
      </c>
      <c r="E33" s="73" t="s">
        <v>169</v>
      </c>
      <c r="F33" s="74">
        <v>981930367</v>
      </c>
    </row>
    <row r="34" spans="1:6" ht="30.75" customHeight="1" x14ac:dyDescent="0.25">
      <c r="A34" s="22" t="s">
        <v>170</v>
      </c>
      <c r="B34" s="12" t="s">
        <v>15</v>
      </c>
      <c r="C34" s="12">
        <v>20</v>
      </c>
      <c r="D34" s="12" t="s">
        <v>16</v>
      </c>
      <c r="E34" s="73" t="s">
        <v>171</v>
      </c>
      <c r="F34" s="74">
        <v>233976405</v>
      </c>
    </row>
    <row r="35" spans="1:6" ht="30.75" customHeight="1" x14ac:dyDescent="0.25">
      <c r="A35" s="22" t="s">
        <v>172</v>
      </c>
      <c r="B35" s="12" t="s">
        <v>15</v>
      </c>
      <c r="C35" s="12">
        <v>20</v>
      </c>
      <c r="D35" s="12" t="s">
        <v>16</v>
      </c>
      <c r="E35" s="73" t="s">
        <v>173</v>
      </c>
      <c r="F35" s="74">
        <v>2942173082</v>
      </c>
    </row>
    <row r="36" spans="1:6" ht="30.75" customHeight="1" x14ac:dyDescent="0.25">
      <c r="A36" s="22" t="s">
        <v>174</v>
      </c>
      <c r="B36" s="12" t="s">
        <v>15</v>
      </c>
      <c r="C36" s="12">
        <v>20</v>
      </c>
      <c r="D36" s="12" t="s">
        <v>16</v>
      </c>
      <c r="E36" s="73" t="s">
        <v>175</v>
      </c>
      <c r="F36" s="74">
        <v>137942192</v>
      </c>
    </row>
    <row r="37" spans="1:6" s="68" customFormat="1" ht="38.25" customHeight="1" x14ac:dyDescent="0.25">
      <c r="A37" s="19" t="s">
        <v>22</v>
      </c>
      <c r="B37" s="20" t="s">
        <v>15</v>
      </c>
      <c r="C37" s="20">
        <v>20</v>
      </c>
      <c r="D37" s="20" t="s">
        <v>16</v>
      </c>
      <c r="E37" s="71" t="s">
        <v>23</v>
      </c>
      <c r="F37" s="75">
        <v>7134940000</v>
      </c>
    </row>
    <row r="38" spans="1:6" ht="27.75" customHeight="1" x14ac:dyDescent="0.25">
      <c r="A38" s="19" t="s">
        <v>24</v>
      </c>
      <c r="B38" s="20" t="s">
        <v>15</v>
      </c>
      <c r="C38" s="20">
        <v>20</v>
      </c>
      <c r="D38" s="20" t="s">
        <v>16</v>
      </c>
      <c r="E38" s="71" t="s">
        <v>25</v>
      </c>
      <c r="F38" s="75">
        <f>+F39+F45</f>
        <v>22397242000</v>
      </c>
    </row>
    <row r="39" spans="1:6" ht="27.75" customHeight="1" x14ac:dyDescent="0.25">
      <c r="A39" s="19" t="s">
        <v>176</v>
      </c>
      <c r="B39" s="20" t="s">
        <v>15</v>
      </c>
      <c r="C39" s="20">
        <v>20</v>
      </c>
      <c r="D39" s="20" t="s">
        <v>16</v>
      </c>
      <c r="E39" s="71" t="s">
        <v>177</v>
      </c>
      <c r="F39" s="76">
        <f>+F40</f>
        <v>128000000</v>
      </c>
    </row>
    <row r="40" spans="1:6" ht="27.75" customHeight="1" x14ac:dyDescent="0.25">
      <c r="A40" s="19" t="s">
        <v>178</v>
      </c>
      <c r="B40" s="20" t="s">
        <v>15</v>
      </c>
      <c r="C40" s="20">
        <v>20</v>
      </c>
      <c r="D40" s="20" t="s">
        <v>16</v>
      </c>
      <c r="E40" s="71" t="s">
        <v>179</v>
      </c>
      <c r="F40" s="75">
        <f>+F43+F41</f>
        <v>128000000</v>
      </c>
    </row>
    <row r="41" spans="1:6" ht="39.75" customHeight="1" x14ac:dyDescent="0.25">
      <c r="A41" s="19" t="s">
        <v>180</v>
      </c>
      <c r="B41" s="20" t="s">
        <v>15</v>
      </c>
      <c r="C41" s="20">
        <v>20</v>
      </c>
      <c r="D41" s="20" t="s">
        <v>16</v>
      </c>
      <c r="E41" s="71" t="s">
        <v>181</v>
      </c>
      <c r="F41" s="75">
        <f>+F42</f>
        <v>125000000</v>
      </c>
    </row>
    <row r="42" spans="1:6" ht="36.75" customHeight="1" x14ac:dyDescent="0.25">
      <c r="A42" s="22" t="s">
        <v>182</v>
      </c>
      <c r="B42" s="12" t="s">
        <v>15</v>
      </c>
      <c r="C42" s="12">
        <v>20</v>
      </c>
      <c r="D42" s="12" t="s">
        <v>16</v>
      </c>
      <c r="E42" s="73" t="s">
        <v>183</v>
      </c>
      <c r="F42" s="74">
        <v>125000000</v>
      </c>
    </row>
    <row r="43" spans="1:6" ht="27.75" customHeight="1" x14ac:dyDescent="0.25">
      <c r="A43" s="19" t="s">
        <v>184</v>
      </c>
      <c r="B43" s="20" t="s">
        <v>15</v>
      </c>
      <c r="C43" s="20">
        <v>20</v>
      </c>
      <c r="D43" s="20" t="s">
        <v>16</v>
      </c>
      <c r="E43" s="71" t="s">
        <v>185</v>
      </c>
      <c r="F43" s="75">
        <f>+F44</f>
        <v>3000000</v>
      </c>
    </row>
    <row r="44" spans="1:6" ht="44.25" customHeight="1" x14ac:dyDescent="0.25">
      <c r="A44" s="22" t="s">
        <v>186</v>
      </c>
      <c r="B44" s="12" t="s">
        <v>15</v>
      </c>
      <c r="C44" s="12">
        <v>20</v>
      </c>
      <c r="D44" s="12" t="s">
        <v>16</v>
      </c>
      <c r="E44" s="73" t="s">
        <v>187</v>
      </c>
      <c r="F44" s="74">
        <v>3000000</v>
      </c>
    </row>
    <row r="45" spans="1:6" ht="30" customHeight="1" x14ac:dyDescent="0.25">
      <c r="A45" s="19" t="s">
        <v>188</v>
      </c>
      <c r="B45" s="20" t="s">
        <v>15</v>
      </c>
      <c r="C45" s="20">
        <v>20</v>
      </c>
      <c r="D45" s="20" t="s">
        <v>16</v>
      </c>
      <c r="E45" s="71" t="s">
        <v>189</v>
      </c>
      <c r="F45" s="76">
        <f>+F46+F62</f>
        <v>22269242000</v>
      </c>
    </row>
    <row r="46" spans="1:6" ht="24.75" customHeight="1" x14ac:dyDescent="0.25">
      <c r="A46" s="19" t="s">
        <v>190</v>
      </c>
      <c r="B46" s="20" t="s">
        <v>15</v>
      </c>
      <c r="C46" s="20">
        <v>20</v>
      </c>
      <c r="D46" s="20" t="s">
        <v>16</v>
      </c>
      <c r="E46" s="71" t="s">
        <v>191</v>
      </c>
      <c r="F46" s="75">
        <f>+F47+F51+F58</f>
        <v>533560629</v>
      </c>
    </row>
    <row r="47" spans="1:6" ht="54.75" customHeight="1" x14ac:dyDescent="0.25">
      <c r="A47" s="19" t="s">
        <v>192</v>
      </c>
      <c r="B47" s="20" t="s">
        <v>15</v>
      </c>
      <c r="C47" s="20">
        <v>20</v>
      </c>
      <c r="D47" s="20" t="s">
        <v>16</v>
      </c>
      <c r="E47" s="71" t="s">
        <v>193</v>
      </c>
      <c r="F47" s="75">
        <f>+F48+F49+F50</f>
        <v>231500000</v>
      </c>
    </row>
    <row r="48" spans="1:6" ht="50.25" customHeight="1" x14ac:dyDescent="0.25">
      <c r="A48" s="22" t="s">
        <v>194</v>
      </c>
      <c r="B48" s="12" t="s">
        <v>15</v>
      </c>
      <c r="C48" s="12">
        <v>20</v>
      </c>
      <c r="D48" s="12" t="s">
        <v>16</v>
      </c>
      <c r="E48" s="73" t="s">
        <v>195</v>
      </c>
      <c r="F48" s="74">
        <v>101000000</v>
      </c>
    </row>
    <row r="49" spans="1:6" ht="36.75" customHeight="1" x14ac:dyDescent="0.25">
      <c r="A49" s="22" t="s">
        <v>196</v>
      </c>
      <c r="B49" s="12" t="s">
        <v>15</v>
      </c>
      <c r="C49" s="12">
        <v>20</v>
      </c>
      <c r="D49" s="12" t="s">
        <v>16</v>
      </c>
      <c r="E49" s="73" t="s">
        <v>197</v>
      </c>
      <c r="F49" s="74">
        <v>2500000</v>
      </c>
    </row>
    <row r="50" spans="1:6" ht="43.5" customHeight="1" x14ac:dyDescent="0.25">
      <c r="A50" s="22" t="s">
        <v>198</v>
      </c>
      <c r="B50" s="12" t="s">
        <v>15</v>
      </c>
      <c r="C50" s="12">
        <v>20</v>
      </c>
      <c r="D50" s="12" t="s">
        <v>16</v>
      </c>
      <c r="E50" s="73" t="s">
        <v>199</v>
      </c>
      <c r="F50" s="74">
        <v>128000000</v>
      </c>
    </row>
    <row r="51" spans="1:6" ht="51" customHeight="1" x14ac:dyDescent="0.25">
      <c r="A51" s="77" t="s">
        <v>200</v>
      </c>
      <c r="B51" s="20" t="s">
        <v>15</v>
      </c>
      <c r="C51" s="20">
        <v>20</v>
      </c>
      <c r="D51" s="20" t="s">
        <v>16</v>
      </c>
      <c r="E51" s="71" t="s">
        <v>201</v>
      </c>
      <c r="F51" s="75">
        <f>SUM(F52:F57)</f>
        <v>281060629</v>
      </c>
    </row>
    <row r="52" spans="1:6" ht="44.25" customHeight="1" x14ac:dyDescent="0.25">
      <c r="A52" s="78" t="s">
        <v>202</v>
      </c>
      <c r="B52" s="12" t="s">
        <v>15</v>
      </c>
      <c r="C52" s="12">
        <v>20</v>
      </c>
      <c r="D52" s="12" t="s">
        <v>16</v>
      </c>
      <c r="E52" s="73" t="s">
        <v>203</v>
      </c>
      <c r="F52" s="74">
        <v>120811603</v>
      </c>
    </row>
    <row r="53" spans="1:6" ht="53.25" customHeight="1" x14ac:dyDescent="0.25">
      <c r="A53" s="78" t="s">
        <v>204</v>
      </c>
      <c r="B53" s="12" t="s">
        <v>15</v>
      </c>
      <c r="C53" s="12">
        <v>20</v>
      </c>
      <c r="D53" s="12" t="s">
        <v>16</v>
      </c>
      <c r="E53" s="73" t="s">
        <v>205</v>
      </c>
      <c r="F53" s="74">
        <v>70953204</v>
      </c>
    </row>
    <row r="54" spans="1:6" ht="50.25" customHeight="1" x14ac:dyDescent="0.25">
      <c r="A54" s="78" t="s">
        <v>206</v>
      </c>
      <c r="B54" s="12" t="s">
        <v>15</v>
      </c>
      <c r="C54" s="12">
        <v>20</v>
      </c>
      <c r="D54" s="12" t="s">
        <v>16</v>
      </c>
      <c r="E54" s="73" t="s">
        <v>207</v>
      </c>
      <c r="F54" s="74">
        <v>6525046</v>
      </c>
    </row>
    <row r="55" spans="1:6" ht="38.25" customHeight="1" x14ac:dyDescent="0.25">
      <c r="A55" s="78" t="s">
        <v>208</v>
      </c>
      <c r="B55" s="12" t="s">
        <v>15</v>
      </c>
      <c r="C55" s="12">
        <v>20</v>
      </c>
      <c r="D55" s="12" t="s">
        <v>16</v>
      </c>
      <c r="E55" s="73" t="s">
        <v>209</v>
      </c>
      <c r="F55" s="74">
        <v>45441533</v>
      </c>
    </row>
    <row r="56" spans="1:6" ht="38.25" customHeight="1" x14ac:dyDescent="0.25">
      <c r="A56" s="78" t="s">
        <v>210</v>
      </c>
      <c r="B56" s="12" t="s">
        <v>15</v>
      </c>
      <c r="C56" s="12">
        <v>20</v>
      </c>
      <c r="D56" s="12" t="s">
        <v>16</v>
      </c>
      <c r="E56" s="73" t="s">
        <v>211</v>
      </c>
      <c r="F56" s="74">
        <v>1000000</v>
      </c>
    </row>
    <row r="57" spans="1:6" ht="37.5" customHeight="1" x14ac:dyDescent="0.25">
      <c r="A57" s="78" t="s">
        <v>212</v>
      </c>
      <c r="B57" s="12" t="s">
        <v>15</v>
      </c>
      <c r="C57" s="12">
        <v>20</v>
      </c>
      <c r="D57" s="12" t="s">
        <v>16</v>
      </c>
      <c r="E57" s="73" t="s">
        <v>213</v>
      </c>
      <c r="F57" s="74">
        <v>36329243</v>
      </c>
    </row>
    <row r="58" spans="1:6" ht="49.5" customHeight="1" x14ac:dyDescent="0.25">
      <c r="A58" s="19" t="s">
        <v>214</v>
      </c>
      <c r="B58" s="20" t="s">
        <v>15</v>
      </c>
      <c r="C58" s="20">
        <v>20</v>
      </c>
      <c r="D58" s="20" t="s">
        <v>16</v>
      </c>
      <c r="E58" s="71" t="s">
        <v>215</v>
      </c>
      <c r="F58" s="75">
        <f>+F59+F60+F61</f>
        <v>21000000</v>
      </c>
    </row>
    <row r="59" spans="1:6" ht="45.75" customHeight="1" x14ac:dyDescent="0.25">
      <c r="A59" s="22" t="s">
        <v>216</v>
      </c>
      <c r="B59" s="12" t="s">
        <v>15</v>
      </c>
      <c r="C59" s="12">
        <v>20</v>
      </c>
      <c r="D59" s="12" t="s">
        <v>16</v>
      </c>
      <c r="E59" s="73" t="s">
        <v>217</v>
      </c>
      <c r="F59" s="74">
        <v>5000000</v>
      </c>
    </row>
    <row r="60" spans="1:6" ht="36.75" customHeight="1" x14ac:dyDescent="0.25">
      <c r="A60" s="22" t="s">
        <v>218</v>
      </c>
      <c r="B60" s="12" t="s">
        <v>15</v>
      </c>
      <c r="C60" s="12">
        <v>20</v>
      </c>
      <c r="D60" s="12" t="s">
        <v>16</v>
      </c>
      <c r="E60" s="73" t="s">
        <v>219</v>
      </c>
      <c r="F60" s="74">
        <v>3000000</v>
      </c>
    </row>
    <row r="61" spans="1:6" ht="48" customHeight="1" x14ac:dyDescent="0.25">
      <c r="A61" s="22" t="s">
        <v>220</v>
      </c>
      <c r="B61" s="12" t="s">
        <v>15</v>
      </c>
      <c r="C61" s="12">
        <v>20</v>
      </c>
      <c r="D61" s="12" t="s">
        <v>16</v>
      </c>
      <c r="E61" s="73" t="s">
        <v>221</v>
      </c>
      <c r="F61" s="74">
        <v>13000000</v>
      </c>
    </row>
    <row r="62" spans="1:6" ht="27.75" customHeight="1" x14ac:dyDescent="0.25">
      <c r="A62" s="19" t="s">
        <v>222</v>
      </c>
      <c r="B62" s="20" t="s">
        <v>15</v>
      </c>
      <c r="C62" s="20">
        <v>20</v>
      </c>
      <c r="D62" s="20" t="s">
        <v>16</v>
      </c>
      <c r="E62" s="71" t="s">
        <v>223</v>
      </c>
      <c r="F62" s="75">
        <f>+F65+F76+F83+F89+F72+F63</f>
        <v>21735681371</v>
      </c>
    </row>
    <row r="63" spans="1:6" ht="27.75" customHeight="1" x14ac:dyDescent="0.25">
      <c r="A63" s="19" t="s">
        <v>224</v>
      </c>
      <c r="B63" s="20" t="s">
        <v>15</v>
      </c>
      <c r="C63" s="20">
        <v>20</v>
      </c>
      <c r="D63" s="20" t="s">
        <v>16</v>
      </c>
      <c r="E63" s="79" t="s">
        <v>225</v>
      </c>
      <c r="F63" s="75">
        <f>+F64</f>
        <v>12738467</v>
      </c>
    </row>
    <row r="64" spans="1:6" ht="27.75" customHeight="1" x14ac:dyDescent="0.25">
      <c r="A64" s="22" t="s">
        <v>226</v>
      </c>
      <c r="B64" s="12" t="s">
        <v>15</v>
      </c>
      <c r="C64" s="12">
        <v>20</v>
      </c>
      <c r="D64" s="12" t="s">
        <v>16</v>
      </c>
      <c r="E64" s="80" t="s">
        <v>227</v>
      </c>
      <c r="F64" s="74">
        <v>12738467</v>
      </c>
    </row>
    <row r="65" spans="1:6" ht="92.25" customHeight="1" x14ac:dyDescent="0.25">
      <c r="A65" s="19" t="s">
        <v>228</v>
      </c>
      <c r="B65" s="20" t="s">
        <v>15</v>
      </c>
      <c r="C65" s="20">
        <v>20</v>
      </c>
      <c r="D65" s="20" t="s">
        <v>16</v>
      </c>
      <c r="E65" s="71" t="s">
        <v>229</v>
      </c>
      <c r="F65" s="75">
        <f>+F66+F69+F70+F71+F68+F67</f>
        <v>1115865651</v>
      </c>
    </row>
    <row r="66" spans="1:6" ht="42.75" customHeight="1" x14ac:dyDescent="0.25">
      <c r="A66" s="22" t="s">
        <v>230</v>
      </c>
      <c r="B66" s="12" t="s">
        <v>15</v>
      </c>
      <c r="C66" s="12">
        <v>20</v>
      </c>
      <c r="D66" s="12" t="s">
        <v>16</v>
      </c>
      <c r="E66" s="73" t="s">
        <v>231</v>
      </c>
      <c r="F66" s="74">
        <v>50000000</v>
      </c>
    </row>
    <row r="67" spans="1:6" ht="42" customHeight="1" x14ac:dyDescent="0.25">
      <c r="A67" s="22" t="s">
        <v>232</v>
      </c>
      <c r="B67" s="12" t="s">
        <v>15</v>
      </c>
      <c r="C67" s="12">
        <v>20</v>
      </c>
      <c r="D67" s="12" t="s">
        <v>16</v>
      </c>
      <c r="E67" s="73" t="s">
        <v>233</v>
      </c>
      <c r="F67" s="74">
        <v>35000000</v>
      </c>
    </row>
    <row r="68" spans="1:6" ht="42" customHeight="1" x14ac:dyDescent="0.25">
      <c r="A68" s="22" t="s">
        <v>234</v>
      </c>
      <c r="B68" s="12" t="s">
        <v>15</v>
      </c>
      <c r="C68" s="12">
        <v>20</v>
      </c>
      <c r="D68" s="12" t="s">
        <v>16</v>
      </c>
      <c r="E68" s="73" t="s">
        <v>235</v>
      </c>
      <c r="F68" s="74">
        <v>5000000</v>
      </c>
    </row>
    <row r="69" spans="1:6" ht="42" customHeight="1" x14ac:dyDescent="0.25">
      <c r="A69" s="22" t="s">
        <v>236</v>
      </c>
      <c r="B69" s="12" t="s">
        <v>15</v>
      </c>
      <c r="C69" s="12">
        <v>20</v>
      </c>
      <c r="D69" s="12" t="s">
        <v>16</v>
      </c>
      <c r="E69" s="73" t="s">
        <v>237</v>
      </c>
      <c r="F69" s="74">
        <v>60000000</v>
      </c>
    </row>
    <row r="70" spans="1:6" ht="42" customHeight="1" x14ac:dyDescent="0.25">
      <c r="A70" s="22" t="s">
        <v>238</v>
      </c>
      <c r="B70" s="12" t="s">
        <v>15</v>
      </c>
      <c r="C70" s="12">
        <v>20</v>
      </c>
      <c r="D70" s="12" t="s">
        <v>16</v>
      </c>
      <c r="E70" s="73" t="s">
        <v>239</v>
      </c>
      <c r="F70" s="74">
        <v>575865651</v>
      </c>
    </row>
    <row r="71" spans="1:6" ht="42" customHeight="1" x14ac:dyDescent="0.25">
      <c r="A71" s="22" t="s">
        <v>240</v>
      </c>
      <c r="B71" s="12" t="s">
        <v>15</v>
      </c>
      <c r="C71" s="12">
        <v>20</v>
      </c>
      <c r="D71" s="12" t="s">
        <v>16</v>
      </c>
      <c r="E71" s="73" t="s">
        <v>241</v>
      </c>
      <c r="F71" s="74">
        <v>390000000</v>
      </c>
    </row>
    <row r="72" spans="1:6" ht="48" customHeight="1" x14ac:dyDescent="0.25">
      <c r="A72" s="19" t="s">
        <v>242</v>
      </c>
      <c r="B72" s="20" t="s">
        <v>15</v>
      </c>
      <c r="C72" s="20">
        <v>20</v>
      </c>
      <c r="D72" s="20" t="s">
        <v>16</v>
      </c>
      <c r="E72" s="71" t="s">
        <v>243</v>
      </c>
      <c r="F72" s="75">
        <f>+F73+F74+F75</f>
        <v>12030383236</v>
      </c>
    </row>
    <row r="73" spans="1:6" ht="42" customHeight="1" x14ac:dyDescent="0.25">
      <c r="A73" s="22" t="s">
        <v>244</v>
      </c>
      <c r="B73" s="12" t="s">
        <v>15</v>
      </c>
      <c r="C73" s="12">
        <v>20</v>
      </c>
      <c r="D73" s="12" t="s">
        <v>16</v>
      </c>
      <c r="E73" s="73" t="s">
        <v>245</v>
      </c>
      <c r="F73" s="74">
        <v>1914398585</v>
      </c>
    </row>
    <row r="74" spans="1:6" ht="42" customHeight="1" x14ac:dyDescent="0.25">
      <c r="A74" s="22" t="s">
        <v>246</v>
      </c>
      <c r="B74" s="12" t="s">
        <v>15</v>
      </c>
      <c r="C74" s="12">
        <v>20</v>
      </c>
      <c r="D74" s="12" t="s">
        <v>16</v>
      </c>
      <c r="E74" s="73" t="s">
        <v>247</v>
      </c>
      <c r="F74" s="74">
        <v>10099714462</v>
      </c>
    </row>
    <row r="75" spans="1:6" ht="42" customHeight="1" x14ac:dyDescent="0.25">
      <c r="A75" s="22" t="s">
        <v>248</v>
      </c>
      <c r="B75" s="12" t="s">
        <v>15</v>
      </c>
      <c r="C75" s="12">
        <v>20</v>
      </c>
      <c r="D75" s="12" t="s">
        <v>16</v>
      </c>
      <c r="E75" s="73" t="s">
        <v>249</v>
      </c>
      <c r="F75" s="74">
        <v>16270189</v>
      </c>
    </row>
    <row r="76" spans="1:6" ht="49.5" customHeight="1" x14ac:dyDescent="0.25">
      <c r="A76" s="19" t="s">
        <v>250</v>
      </c>
      <c r="B76" s="20" t="s">
        <v>15</v>
      </c>
      <c r="C76" s="20">
        <v>20</v>
      </c>
      <c r="D76" s="20" t="s">
        <v>16</v>
      </c>
      <c r="E76" s="71" t="s">
        <v>251</v>
      </c>
      <c r="F76" s="75">
        <f>SUM(F77:F82)</f>
        <v>7819768089</v>
      </c>
    </row>
    <row r="77" spans="1:6" ht="41.25" customHeight="1" x14ac:dyDescent="0.25">
      <c r="A77" s="22" t="s">
        <v>252</v>
      </c>
      <c r="B77" s="12" t="s">
        <v>15</v>
      </c>
      <c r="C77" s="12">
        <v>20</v>
      </c>
      <c r="D77" s="12" t="s">
        <v>16</v>
      </c>
      <c r="E77" s="73" t="s">
        <v>253</v>
      </c>
      <c r="F77" s="74">
        <v>2019600000</v>
      </c>
    </row>
    <row r="78" spans="1:6" ht="62.25" customHeight="1" x14ac:dyDescent="0.25">
      <c r="A78" s="22" t="s">
        <v>254</v>
      </c>
      <c r="B78" s="12" t="s">
        <v>15</v>
      </c>
      <c r="C78" s="12">
        <v>20</v>
      </c>
      <c r="D78" s="12" t="s">
        <v>16</v>
      </c>
      <c r="E78" s="73" t="s">
        <v>255</v>
      </c>
      <c r="F78" s="74">
        <v>3432716328</v>
      </c>
    </row>
    <row r="79" spans="1:6" ht="44.25" customHeight="1" x14ac:dyDescent="0.25">
      <c r="A79" s="22" t="s">
        <v>256</v>
      </c>
      <c r="B79" s="12" t="s">
        <v>15</v>
      </c>
      <c r="C79" s="12">
        <v>20</v>
      </c>
      <c r="D79" s="12" t="s">
        <v>16</v>
      </c>
      <c r="E79" s="73" t="s">
        <v>257</v>
      </c>
      <c r="F79" s="74">
        <v>126060000</v>
      </c>
    </row>
    <row r="80" spans="1:6" ht="32.25" customHeight="1" x14ac:dyDescent="0.25">
      <c r="A80" s="22" t="s">
        <v>258</v>
      </c>
      <c r="B80" s="12" t="s">
        <v>15</v>
      </c>
      <c r="C80" s="12">
        <v>20</v>
      </c>
      <c r="D80" s="12" t="s">
        <v>16</v>
      </c>
      <c r="E80" s="73" t="s">
        <v>259</v>
      </c>
      <c r="F80" s="74">
        <v>1621128348</v>
      </c>
    </row>
    <row r="81" spans="1:6" ht="50.25" customHeight="1" x14ac:dyDescent="0.25">
      <c r="A81" s="22" t="s">
        <v>260</v>
      </c>
      <c r="B81" s="12" t="s">
        <v>15</v>
      </c>
      <c r="C81" s="12">
        <v>20</v>
      </c>
      <c r="D81" s="12" t="s">
        <v>16</v>
      </c>
      <c r="E81" s="73" t="s">
        <v>261</v>
      </c>
      <c r="F81" s="74">
        <v>239261533</v>
      </c>
    </row>
    <row r="82" spans="1:6" ht="49.5" customHeight="1" x14ac:dyDescent="0.25">
      <c r="A82" s="22" t="s">
        <v>262</v>
      </c>
      <c r="B82" s="12" t="s">
        <v>15</v>
      </c>
      <c r="C82" s="12">
        <v>20</v>
      </c>
      <c r="D82" s="12" t="s">
        <v>16</v>
      </c>
      <c r="E82" s="73" t="s">
        <v>263</v>
      </c>
      <c r="F82" s="74">
        <v>381001880</v>
      </c>
    </row>
    <row r="83" spans="1:6" ht="41.25" customHeight="1" x14ac:dyDescent="0.25">
      <c r="A83" s="19" t="s">
        <v>264</v>
      </c>
      <c r="B83" s="20" t="s">
        <v>15</v>
      </c>
      <c r="C83" s="20">
        <v>20</v>
      </c>
      <c r="D83" s="20" t="s">
        <v>16</v>
      </c>
      <c r="E83" s="71" t="s">
        <v>265</v>
      </c>
      <c r="F83" s="75">
        <f>SUM(F84:F88)</f>
        <v>656925928</v>
      </c>
    </row>
    <row r="84" spans="1:6" ht="39" customHeight="1" x14ac:dyDescent="0.25">
      <c r="A84" s="22" t="s">
        <v>266</v>
      </c>
      <c r="B84" s="12" t="s">
        <v>15</v>
      </c>
      <c r="C84" s="12">
        <v>20</v>
      </c>
      <c r="D84" s="12" t="s">
        <v>16</v>
      </c>
      <c r="E84" s="73" t="s">
        <v>267</v>
      </c>
      <c r="F84" s="74">
        <v>168000000</v>
      </c>
    </row>
    <row r="85" spans="1:6" ht="48" customHeight="1" x14ac:dyDescent="0.25">
      <c r="A85" s="22" t="s">
        <v>268</v>
      </c>
      <c r="B85" s="12" t="s">
        <v>15</v>
      </c>
      <c r="C85" s="12">
        <v>20</v>
      </c>
      <c r="D85" s="12" t="s">
        <v>16</v>
      </c>
      <c r="E85" s="73" t="s">
        <v>269</v>
      </c>
      <c r="F85" s="74">
        <v>24925928</v>
      </c>
    </row>
    <row r="86" spans="1:6" ht="62.25" customHeight="1" x14ac:dyDescent="0.25">
      <c r="A86" s="22" t="s">
        <v>270</v>
      </c>
      <c r="B86" s="12" t="s">
        <v>15</v>
      </c>
      <c r="C86" s="12">
        <v>20</v>
      </c>
      <c r="D86" s="12" t="s">
        <v>16</v>
      </c>
      <c r="E86" s="73" t="s">
        <v>271</v>
      </c>
      <c r="F86" s="74">
        <v>3000000</v>
      </c>
    </row>
    <row r="87" spans="1:6" ht="41.25" customHeight="1" x14ac:dyDescent="0.25">
      <c r="A87" s="22" t="s">
        <v>272</v>
      </c>
      <c r="B87" s="12" t="s">
        <v>15</v>
      </c>
      <c r="C87" s="12">
        <v>20</v>
      </c>
      <c r="D87" s="12" t="s">
        <v>16</v>
      </c>
      <c r="E87" s="73" t="s">
        <v>273</v>
      </c>
      <c r="F87" s="74">
        <v>261680004</v>
      </c>
    </row>
    <row r="88" spans="1:6" ht="36.75" customHeight="1" x14ac:dyDescent="0.25">
      <c r="A88" s="22" t="s">
        <v>274</v>
      </c>
      <c r="B88" s="12" t="s">
        <v>15</v>
      </c>
      <c r="C88" s="12">
        <v>20</v>
      </c>
      <c r="D88" s="12" t="s">
        <v>16</v>
      </c>
      <c r="E88" s="73" t="s">
        <v>275</v>
      </c>
      <c r="F88" s="74">
        <v>199319996</v>
      </c>
    </row>
    <row r="89" spans="1:6" ht="26.25" customHeight="1" x14ac:dyDescent="0.25">
      <c r="A89" s="19" t="s">
        <v>276</v>
      </c>
      <c r="B89" s="20" t="s">
        <v>15</v>
      </c>
      <c r="C89" s="20">
        <v>20</v>
      </c>
      <c r="D89" s="20" t="s">
        <v>16</v>
      </c>
      <c r="E89" s="71" t="s">
        <v>277</v>
      </c>
      <c r="F89" s="75">
        <v>100000000</v>
      </c>
    </row>
    <row r="90" spans="1:6" ht="26.25" customHeight="1" x14ac:dyDescent="0.25">
      <c r="A90" s="19" t="s">
        <v>26</v>
      </c>
      <c r="B90" s="20" t="s">
        <v>41</v>
      </c>
      <c r="C90" s="20">
        <v>10</v>
      </c>
      <c r="D90" s="20" t="s">
        <v>16</v>
      </c>
      <c r="E90" s="71" t="s">
        <v>27</v>
      </c>
      <c r="F90" s="75">
        <f>+F101</f>
        <v>10647256000</v>
      </c>
    </row>
    <row r="91" spans="1:6" ht="26.25" customHeight="1" x14ac:dyDescent="0.25">
      <c r="A91" s="19" t="s">
        <v>26</v>
      </c>
      <c r="B91" s="20" t="s">
        <v>15</v>
      </c>
      <c r="C91" s="20">
        <v>20</v>
      </c>
      <c r="D91" s="20" t="s">
        <v>16</v>
      </c>
      <c r="E91" s="71" t="s">
        <v>27</v>
      </c>
      <c r="F91" s="75">
        <f>+F92+F95</f>
        <v>5638845092</v>
      </c>
    </row>
    <row r="92" spans="1:6" ht="26.25" customHeight="1" x14ac:dyDescent="0.25">
      <c r="A92" s="19" t="s">
        <v>28</v>
      </c>
      <c r="B92" s="20" t="s">
        <v>15</v>
      </c>
      <c r="C92" s="20">
        <v>20</v>
      </c>
      <c r="D92" s="20" t="s">
        <v>16</v>
      </c>
      <c r="E92" s="71" t="s">
        <v>29</v>
      </c>
      <c r="F92" s="75">
        <f>+F93</f>
        <v>5423125092</v>
      </c>
    </row>
    <row r="93" spans="1:6" ht="33.75" customHeight="1" x14ac:dyDescent="0.25">
      <c r="A93" s="19" t="s">
        <v>30</v>
      </c>
      <c r="B93" s="20" t="s">
        <v>15</v>
      </c>
      <c r="C93" s="20">
        <v>20</v>
      </c>
      <c r="D93" s="20" t="s">
        <v>16</v>
      </c>
      <c r="E93" s="71" t="s">
        <v>278</v>
      </c>
      <c r="F93" s="75">
        <f>+F94</f>
        <v>5423125092</v>
      </c>
    </row>
    <row r="94" spans="1:6" ht="49.5" customHeight="1" x14ac:dyDescent="0.25">
      <c r="A94" s="22" t="s">
        <v>32</v>
      </c>
      <c r="B94" s="12" t="s">
        <v>15</v>
      </c>
      <c r="C94" s="12">
        <v>20</v>
      </c>
      <c r="D94" s="12" t="s">
        <v>16</v>
      </c>
      <c r="E94" s="73" t="s">
        <v>33</v>
      </c>
      <c r="F94" s="81">
        <v>5423125092</v>
      </c>
    </row>
    <row r="95" spans="1:6" ht="31.5" customHeight="1" x14ac:dyDescent="0.25">
      <c r="A95" s="19" t="s">
        <v>34</v>
      </c>
      <c r="B95" s="20" t="s">
        <v>15</v>
      </c>
      <c r="C95" s="20">
        <v>20</v>
      </c>
      <c r="D95" s="20" t="s">
        <v>16</v>
      </c>
      <c r="E95" s="71" t="s">
        <v>35</v>
      </c>
      <c r="F95" s="75">
        <f>+F96</f>
        <v>215720000</v>
      </c>
    </row>
    <row r="96" spans="1:6" ht="31.5" customHeight="1" x14ac:dyDescent="0.25">
      <c r="A96" s="19" t="s">
        <v>36</v>
      </c>
      <c r="B96" s="20" t="s">
        <v>15</v>
      </c>
      <c r="C96" s="20">
        <v>20</v>
      </c>
      <c r="D96" s="20" t="s">
        <v>16</v>
      </c>
      <c r="E96" s="71" t="s">
        <v>37</v>
      </c>
      <c r="F96" s="75">
        <f>+F97</f>
        <v>215720000</v>
      </c>
    </row>
    <row r="97" spans="1:6" ht="34.5" customHeight="1" x14ac:dyDescent="0.25">
      <c r="A97" s="19" t="s">
        <v>38</v>
      </c>
      <c r="B97" s="20" t="s">
        <v>15</v>
      </c>
      <c r="C97" s="20">
        <v>20</v>
      </c>
      <c r="D97" s="20" t="s">
        <v>16</v>
      </c>
      <c r="E97" s="71" t="s">
        <v>39</v>
      </c>
      <c r="F97" s="75">
        <f>+F98+F99</f>
        <v>215720000</v>
      </c>
    </row>
    <row r="98" spans="1:6" ht="33.75" customHeight="1" x14ac:dyDescent="0.25">
      <c r="A98" s="22" t="s">
        <v>279</v>
      </c>
      <c r="B98" s="12" t="s">
        <v>15</v>
      </c>
      <c r="C98" s="12">
        <v>20</v>
      </c>
      <c r="D98" s="12" t="s">
        <v>16</v>
      </c>
      <c r="E98" s="73" t="s">
        <v>280</v>
      </c>
      <c r="F98" s="82">
        <v>59277258</v>
      </c>
    </row>
    <row r="99" spans="1:6" ht="37.5" customHeight="1" x14ac:dyDescent="0.25">
      <c r="A99" s="22" t="s">
        <v>281</v>
      </c>
      <c r="B99" s="12" t="s">
        <v>15</v>
      </c>
      <c r="C99" s="12">
        <v>20</v>
      </c>
      <c r="D99" s="12" t="s">
        <v>16</v>
      </c>
      <c r="E99" s="73" t="s">
        <v>282</v>
      </c>
      <c r="F99" s="82">
        <v>156442742</v>
      </c>
    </row>
    <row r="100" spans="1:6" ht="29.25" customHeight="1" x14ac:dyDescent="0.25">
      <c r="A100" s="83" t="s">
        <v>40</v>
      </c>
      <c r="B100" s="84" t="s">
        <v>41</v>
      </c>
      <c r="C100" s="84">
        <v>10</v>
      </c>
      <c r="D100" s="84" t="s">
        <v>16</v>
      </c>
      <c r="E100" s="85" t="s">
        <v>42</v>
      </c>
      <c r="F100" s="86">
        <f>+F101</f>
        <v>10647256000</v>
      </c>
    </row>
    <row r="101" spans="1:6" ht="29.25" customHeight="1" x14ac:dyDescent="0.25">
      <c r="A101" s="83" t="s">
        <v>283</v>
      </c>
      <c r="B101" s="84" t="s">
        <v>41</v>
      </c>
      <c r="C101" s="84">
        <v>10</v>
      </c>
      <c r="D101" s="84" t="s">
        <v>16</v>
      </c>
      <c r="E101" s="85" t="s">
        <v>284</v>
      </c>
      <c r="F101" s="86">
        <f>+F102+F103</f>
        <v>10647256000</v>
      </c>
    </row>
    <row r="102" spans="1:6" ht="29.25" customHeight="1" x14ac:dyDescent="0.25">
      <c r="A102" s="87" t="s">
        <v>285</v>
      </c>
      <c r="B102" s="88" t="s">
        <v>41</v>
      </c>
      <c r="C102" s="88">
        <v>10</v>
      </c>
      <c r="D102" s="88" t="s">
        <v>16</v>
      </c>
      <c r="E102" s="89" t="s">
        <v>286</v>
      </c>
      <c r="F102" s="90">
        <v>5323628000</v>
      </c>
    </row>
    <row r="103" spans="1:6" ht="29.25" customHeight="1" x14ac:dyDescent="0.25">
      <c r="A103" s="87" t="s">
        <v>287</v>
      </c>
      <c r="B103" s="88" t="s">
        <v>41</v>
      </c>
      <c r="C103" s="88">
        <v>10</v>
      </c>
      <c r="D103" s="88" t="s">
        <v>16</v>
      </c>
      <c r="E103" s="89" t="s">
        <v>288</v>
      </c>
      <c r="F103" s="90">
        <v>5323628000</v>
      </c>
    </row>
    <row r="104" spans="1:6" ht="33" customHeight="1" x14ac:dyDescent="0.25">
      <c r="A104" s="19" t="s">
        <v>43</v>
      </c>
      <c r="B104" s="55" t="s">
        <v>15</v>
      </c>
      <c r="C104" s="55">
        <v>20</v>
      </c>
      <c r="D104" s="55" t="s">
        <v>16</v>
      </c>
      <c r="E104" s="71" t="s">
        <v>289</v>
      </c>
      <c r="F104" s="75">
        <f>+F105</f>
        <v>16069012000</v>
      </c>
    </row>
    <row r="105" spans="1:6" ht="33" customHeight="1" x14ac:dyDescent="0.25">
      <c r="A105" s="19" t="s">
        <v>45</v>
      </c>
      <c r="B105" s="55" t="s">
        <v>15</v>
      </c>
      <c r="C105" s="55">
        <v>20</v>
      </c>
      <c r="D105" s="55" t="s">
        <v>16</v>
      </c>
      <c r="E105" s="71" t="s">
        <v>46</v>
      </c>
      <c r="F105" s="75">
        <f>+F106</f>
        <v>16069012000</v>
      </c>
    </row>
    <row r="106" spans="1:6" ht="28.5" customHeight="1" thickBot="1" x14ac:dyDescent="0.3">
      <c r="A106" s="26" t="s">
        <v>47</v>
      </c>
      <c r="B106" s="24" t="s">
        <v>15</v>
      </c>
      <c r="C106" s="24">
        <v>20</v>
      </c>
      <c r="D106" s="24" t="s">
        <v>16</v>
      </c>
      <c r="E106" s="91" t="s">
        <v>48</v>
      </c>
      <c r="F106" s="92">
        <v>16069012000</v>
      </c>
    </row>
    <row r="107" spans="1:6" s="68" customFormat="1" ht="28.5" customHeight="1" thickBot="1" x14ac:dyDescent="0.3">
      <c r="A107" s="64" t="s">
        <v>49</v>
      </c>
      <c r="B107" s="93" t="s">
        <v>41</v>
      </c>
      <c r="C107" s="94">
        <v>11</v>
      </c>
      <c r="D107" s="93" t="s">
        <v>56</v>
      </c>
      <c r="E107" s="66" t="s">
        <v>50</v>
      </c>
      <c r="F107" s="67">
        <f>+F109</f>
        <v>112491124000</v>
      </c>
    </row>
    <row r="108" spans="1:6" s="68" customFormat="1" ht="28.5" customHeight="1" thickBot="1" x14ac:dyDescent="0.3">
      <c r="A108" s="64" t="s">
        <v>49</v>
      </c>
      <c r="B108" s="93" t="s">
        <v>41</v>
      </c>
      <c r="C108" s="94">
        <v>11</v>
      </c>
      <c r="D108" s="93" t="s">
        <v>16</v>
      </c>
      <c r="E108" s="66" t="s">
        <v>50</v>
      </c>
      <c r="F108" s="67">
        <f>+F110</f>
        <v>1427021447000</v>
      </c>
    </row>
    <row r="109" spans="1:6" ht="23.25" customHeight="1" x14ac:dyDescent="0.25">
      <c r="A109" s="19" t="s">
        <v>51</v>
      </c>
      <c r="B109" s="20" t="s">
        <v>41</v>
      </c>
      <c r="C109" s="20">
        <v>11</v>
      </c>
      <c r="D109" s="20" t="s">
        <v>56</v>
      </c>
      <c r="E109" s="71" t="s">
        <v>52</v>
      </c>
      <c r="F109" s="95">
        <f>+F111</f>
        <v>112491124000</v>
      </c>
    </row>
    <row r="110" spans="1:6" ht="23.25" customHeight="1" x14ac:dyDescent="0.25">
      <c r="A110" s="19" t="s">
        <v>51</v>
      </c>
      <c r="B110" s="55" t="s">
        <v>41</v>
      </c>
      <c r="C110" s="55">
        <v>11</v>
      </c>
      <c r="D110" s="55" t="s">
        <v>16</v>
      </c>
      <c r="E110" s="71" t="s">
        <v>52</v>
      </c>
      <c r="F110" s="95">
        <f>+F114</f>
        <v>1427021447000</v>
      </c>
    </row>
    <row r="111" spans="1:6" ht="23.25" customHeight="1" x14ac:dyDescent="0.25">
      <c r="A111" s="19" t="s">
        <v>53</v>
      </c>
      <c r="B111" s="20" t="s">
        <v>41</v>
      </c>
      <c r="C111" s="20">
        <v>11</v>
      </c>
      <c r="D111" s="20" t="s">
        <v>56</v>
      </c>
      <c r="E111" s="71" t="s">
        <v>54</v>
      </c>
      <c r="F111" s="95">
        <f>+F112</f>
        <v>112491124000</v>
      </c>
    </row>
    <row r="112" spans="1:6" s="68" customFormat="1" ht="23.25" customHeight="1" x14ac:dyDescent="0.25">
      <c r="A112" s="19" t="s">
        <v>55</v>
      </c>
      <c r="B112" s="20" t="s">
        <v>41</v>
      </c>
      <c r="C112" s="20">
        <v>11</v>
      </c>
      <c r="D112" s="20" t="s">
        <v>56</v>
      </c>
      <c r="E112" s="71" t="s">
        <v>57</v>
      </c>
      <c r="F112" s="95">
        <f>+F113</f>
        <v>112491124000</v>
      </c>
    </row>
    <row r="113" spans="1:6" ht="23.25" customHeight="1" x14ac:dyDescent="0.25">
      <c r="A113" s="22" t="s">
        <v>290</v>
      </c>
      <c r="B113" s="12" t="s">
        <v>41</v>
      </c>
      <c r="C113" s="12">
        <v>11</v>
      </c>
      <c r="D113" s="12" t="s">
        <v>56</v>
      </c>
      <c r="E113" s="73" t="s">
        <v>41</v>
      </c>
      <c r="F113" s="96">
        <v>112491124000</v>
      </c>
    </row>
    <row r="114" spans="1:6" ht="23.25" customHeight="1" x14ac:dyDescent="0.25">
      <c r="A114" s="19" t="s">
        <v>58</v>
      </c>
      <c r="B114" s="55" t="s">
        <v>41</v>
      </c>
      <c r="C114" s="55">
        <v>11</v>
      </c>
      <c r="D114" s="55" t="s">
        <v>16</v>
      </c>
      <c r="E114" s="71" t="s">
        <v>59</v>
      </c>
      <c r="F114" s="95">
        <f>+F115</f>
        <v>1427021447000</v>
      </c>
    </row>
    <row r="115" spans="1:6" ht="23.25" customHeight="1" thickBot="1" x14ac:dyDescent="0.3">
      <c r="A115" s="26" t="s">
        <v>60</v>
      </c>
      <c r="B115" s="24" t="s">
        <v>41</v>
      </c>
      <c r="C115" s="24">
        <v>11</v>
      </c>
      <c r="D115" s="24" t="s">
        <v>16</v>
      </c>
      <c r="E115" s="91" t="s">
        <v>61</v>
      </c>
      <c r="F115" s="96">
        <v>1427021447000</v>
      </c>
    </row>
    <row r="116" spans="1:6" s="68" customFormat="1" ht="28.5" customHeight="1" thickBot="1" x14ac:dyDescent="0.3">
      <c r="A116" s="64" t="s">
        <v>62</v>
      </c>
      <c r="B116" s="93" t="s">
        <v>41</v>
      </c>
      <c r="C116" s="94">
        <v>10</v>
      </c>
      <c r="D116" s="93" t="s">
        <v>16</v>
      </c>
      <c r="E116" s="66" t="s">
        <v>63</v>
      </c>
      <c r="F116" s="67">
        <f>+F118+F121+F131+F149+F159+F169</f>
        <v>7320175388722</v>
      </c>
    </row>
    <row r="117" spans="1:6" s="68" customFormat="1" ht="28.5" customHeight="1" thickBot="1" x14ac:dyDescent="0.3">
      <c r="A117" s="64" t="s">
        <v>62</v>
      </c>
      <c r="B117" s="93" t="s">
        <v>15</v>
      </c>
      <c r="C117" s="94">
        <v>20</v>
      </c>
      <c r="D117" s="93" t="s">
        <v>16</v>
      </c>
      <c r="E117" s="66" t="s">
        <v>63</v>
      </c>
      <c r="F117" s="67">
        <f>+F132+F170</f>
        <v>153689150908</v>
      </c>
    </row>
    <row r="118" spans="1:6" ht="24" customHeight="1" x14ac:dyDescent="0.25">
      <c r="A118" s="97" t="s">
        <v>64</v>
      </c>
      <c r="B118" s="98" t="s">
        <v>41</v>
      </c>
      <c r="C118" s="98">
        <v>10</v>
      </c>
      <c r="D118" s="98" t="s">
        <v>16</v>
      </c>
      <c r="E118" s="99" t="s">
        <v>65</v>
      </c>
      <c r="F118" s="100">
        <f>+F119</f>
        <v>7153266094769</v>
      </c>
    </row>
    <row r="119" spans="1:6" ht="24" customHeight="1" x14ac:dyDescent="0.25">
      <c r="A119" s="101" t="s">
        <v>66</v>
      </c>
      <c r="B119" s="102" t="s">
        <v>41</v>
      </c>
      <c r="C119" s="102">
        <v>10</v>
      </c>
      <c r="D119" s="102" t="s">
        <v>16</v>
      </c>
      <c r="E119" s="103" t="s">
        <v>67</v>
      </c>
      <c r="F119" s="104">
        <f>F120</f>
        <v>7153266094769</v>
      </c>
    </row>
    <row r="120" spans="1:6" ht="75" customHeight="1" x14ac:dyDescent="0.25">
      <c r="A120" s="105" t="s">
        <v>291</v>
      </c>
      <c r="B120" s="106" t="s">
        <v>41</v>
      </c>
      <c r="C120" s="106">
        <v>10</v>
      </c>
      <c r="D120" s="106" t="s">
        <v>16</v>
      </c>
      <c r="E120" s="107" t="s">
        <v>69</v>
      </c>
      <c r="F120" s="108">
        <v>7153266094769</v>
      </c>
    </row>
    <row r="121" spans="1:6" ht="34.5" customHeight="1" x14ac:dyDescent="0.25">
      <c r="A121" s="19" t="s">
        <v>70</v>
      </c>
      <c r="B121" s="20" t="s">
        <v>41</v>
      </c>
      <c r="C121" s="20">
        <v>10</v>
      </c>
      <c r="D121" s="20" t="s">
        <v>16</v>
      </c>
      <c r="E121" s="109" t="s">
        <v>71</v>
      </c>
      <c r="F121" s="75">
        <f>+F122</f>
        <v>4034524599</v>
      </c>
    </row>
    <row r="122" spans="1:6" ht="34.5" customHeight="1" x14ac:dyDescent="0.25">
      <c r="A122" s="19" t="s">
        <v>72</v>
      </c>
      <c r="B122" s="20" t="s">
        <v>41</v>
      </c>
      <c r="C122" s="20">
        <v>10</v>
      </c>
      <c r="D122" s="20" t="s">
        <v>16</v>
      </c>
      <c r="E122" s="71" t="s">
        <v>67</v>
      </c>
      <c r="F122" s="75">
        <f>+F123+F127</f>
        <v>4034524599</v>
      </c>
    </row>
    <row r="123" spans="1:6" ht="34.5" customHeight="1" x14ac:dyDescent="0.25">
      <c r="A123" s="19" t="s">
        <v>73</v>
      </c>
      <c r="B123" s="20" t="s">
        <v>41</v>
      </c>
      <c r="C123" s="20">
        <v>10</v>
      </c>
      <c r="D123" s="20" t="s">
        <v>16</v>
      </c>
      <c r="E123" s="71" t="s">
        <v>74</v>
      </c>
      <c r="F123" s="75">
        <f>+F124</f>
        <v>2634524599</v>
      </c>
    </row>
    <row r="124" spans="1:6" ht="34.5" customHeight="1" x14ac:dyDescent="0.25">
      <c r="A124" s="19" t="s">
        <v>292</v>
      </c>
      <c r="B124" s="20" t="s">
        <v>41</v>
      </c>
      <c r="C124" s="20">
        <v>10</v>
      </c>
      <c r="D124" s="20" t="s">
        <v>16</v>
      </c>
      <c r="E124" s="71" t="s">
        <v>76</v>
      </c>
      <c r="F124" s="75">
        <f>+F125</f>
        <v>2634524599</v>
      </c>
    </row>
    <row r="125" spans="1:6" ht="34.5" customHeight="1" x14ac:dyDescent="0.25">
      <c r="A125" s="19" t="s">
        <v>293</v>
      </c>
      <c r="B125" s="20" t="s">
        <v>41</v>
      </c>
      <c r="C125" s="20">
        <v>10</v>
      </c>
      <c r="D125" s="20" t="s">
        <v>16</v>
      </c>
      <c r="E125" s="109" t="s">
        <v>294</v>
      </c>
      <c r="F125" s="75">
        <f>+F126</f>
        <v>2634524599</v>
      </c>
    </row>
    <row r="126" spans="1:6" ht="34.5" customHeight="1" x14ac:dyDescent="0.25">
      <c r="A126" s="22" t="s">
        <v>295</v>
      </c>
      <c r="B126" s="12" t="s">
        <v>41</v>
      </c>
      <c r="C126" s="12">
        <v>10</v>
      </c>
      <c r="D126" s="12" t="s">
        <v>16</v>
      </c>
      <c r="E126" s="73" t="s">
        <v>296</v>
      </c>
      <c r="F126" s="74">
        <v>2634524599</v>
      </c>
    </row>
    <row r="127" spans="1:6" ht="34.5" customHeight="1" x14ac:dyDescent="0.25">
      <c r="A127" s="19" t="s">
        <v>77</v>
      </c>
      <c r="B127" s="20" t="s">
        <v>41</v>
      </c>
      <c r="C127" s="20">
        <v>10</v>
      </c>
      <c r="D127" s="20" t="s">
        <v>16</v>
      </c>
      <c r="E127" s="71" t="s">
        <v>78</v>
      </c>
      <c r="F127" s="75">
        <f>+F128</f>
        <v>1400000000</v>
      </c>
    </row>
    <row r="128" spans="1:6" ht="34.5" customHeight="1" x14ac:dyDescent="0.25">
      <c r="A128" s="19" t="s">
        <v>297</v>
      </c>
      <c r="B128" s="20" t="s">
        <v>41</v>
      </c>
      <c r="C128" s="20">
        <v>10</v>
      </c>
      <c r="D128" s="20" t="s">
        <v>16</v>
      </c>
      <c r="E128" s="71" t="s">
        <v>76</v>
      </c>
      <c r="F128" s="75">
        <f>+F129</f>
        <v>1400000000</v>
      </c>
    </row>
    <row r="129" spans="1:6" ht="34.5" customHeight="1" x14ac:dyDescent="0.25">
      <c r="A129" s="19" t="s">
        <v>298</v>
      </c>
      <c r="B129" s="20" t="s">
        <v>41</v>
      </c>
      <c r="C129" s="20">
        <v>10</v>
      </c>
      <c r="D129" s="20" t="s">
        <v>16</v>
      </c>
      <c r="E129" s="109" t="s">
        <v>294</v>
      </c>
      <c r="F129" s="75">
        <f>+F130</f>
        <v>1400000000</v>
      </c>
    </row>
    <row r="130" spans="1:6" ht="34.5" customHeight="1" x14ac:dyDescent="0.25">
      <c r="A130" s="22" t="s">
        <v>299</v>
      </c>
      <c r="B130" s="12" t="s">
        <v>41</v>
      </c>
      <c r="C130" s="12">
        <v>10</v>
      </c>
      <c r="D130" s="12" t="s">
        <v>16</v>
      </c>
      <c r="E130" s="73" t="s">
        <v>296</v>
      </c>
      <c r="F130" s="74">
        <v>1400000000</v>
      </c>
    </row>
    <row r="131" spans="1:6" ht="37.5" customHeight="1" x14ac:dyDescent="0.25">
      <c r="A131" s="19" t="s">
        <v>80</v>
      </c>
      <c r="B131" s="20" t="s">
        <v>41</v>
      </c>
      <c r="C131" s="20">
        <v>10</v>
      </c>
      <c r="D131" s="20" t="s">
        <v>16</v>
      </c>
      <c r="E131" s="71" t="s">
        <v>81</v>
      </c>
      <c r="F131" s="75">
        <f>+F133</f>
        <v>6000000000</v>
      </c>
    </row>
    <row r="132" spans="1:6" ht="37.5" customHeight="1" x14ac:dyDescent="0.25">
      <c r="A132" s="19" t="s">
        <v>80</v>
      </c>
      <c r="B132" s="20" t="s">
        <v>15</v>
      </c>
      <c r="C132" s="20">
        <v>20</v>
      </c>
      <c r="D132" s="20" t="s">
        <v>16</v>
      </c>
      <c r="E132" s="71" t="s">
        <v>81</v>
      </c>
      <c r="F132" s="75">
        <f>+F134</f>
        <v>128057209397</v>
      </c>
    </row>
    <row r="133" spans="1:6" ht="37.5" customHeight="1" x14ac:dyDescent="0.25">
      <c r="A133" s="19" t="s">
        <v>82</v>
      </c>
      <c r="B133" s="20" t="s">
        <v>41</v>
      </c>
      <c r="C133" s="20">
        <v>10</v>
      </c>
      <c r="D133" s="20" t="s">
        <v>16</v>
      </c>
      <c r="E133" s="71" t="s">
        <v>67</v>
      </c>
      <c r="F133" s="75">
        <f>+F135+F145</f>
        <v>6000000000</v>
      </c>
    </row>
    <row r="134" spans="1:6" ht="37.5" customHeight="1" x14ac:dyDescent="0.25">
      <c r="A134" s="19" t="s">
        <v>82</v>
      </c>
      <c r="B134" s="20" t="s">
        <v>15</v>
      </c>
      <c r="C134" s="20">
        <v>20</v>
      </c>
      <c r="D134" s="20" t="s">
        <v>16</v>
      </c>
      <c r="E134" s="71" t="s">
        <v>67</v>
      </c>
      <c r="F134" s="75">
        <f>+F138</f>
        <v>128057209397</v>
      </c>
    </row>
    <row r="135" spans="1:6" ht="66.75" customHeight="1" x14ac:dyDescent="0.25">
      <c r="A135" s="19" t="s">
        <v>83</v>
      </c>
      <c r="B135" s="20" t="s">
        <v>41</v>
      </c>
      <c r="C135" s="20">
        <v>10</v>
      </c>
      <c r="D135" s="20" t="s">
        <v>16</v>
      </c>
      <c r="E135" s="71" t="s">
        <v>84</v>
      </c>
      <c r="F135" s="75">
        <f>+F137</f>
        <v>4000000000</v>
      </c>
    </row>
    <row r="136" spans="1:6" ht="42" customHeight="1" x14ac:dyDescent="0.25">
      <c r="A136" s="19" t="s">
        <v>83</v>
      </c>
      <c r="B136" s="20" t="s">
        <v>15</v>
      </c>
      <c r="C136" s="20">
        <v>20</v>
      </c>
      <c r="D136" s="20" t="s">
        <v>16</v>
      </c>
      <c r="E136" s="109" t="s">
        <v>84</v>
      </c>
      <c r="F136" s="75">
        <f>+F138</f>
        <v>128057209397</v>
      </c>
    </row>
    <row r="137" spans="1:6" ht="75.75" customHeight="1" x14ac:dyDescent="0.25">
      <c r="A137" s="19" t="s">
        <v>300</v>
      </c>
      <c r="B137" s="20" t="s">
        <v>41</v>
      </c>
      <c r="C137" s="20">
        <v>10</v>
      </c>
      <c r="D137" s="20" t="s">
        <v>16</v>
      </c>
      <c r="E137" s="71" t="s">
        <v>86</v>
      </c>
      <c r="F137" s="75">
        <f>+F139</f>
        <v>4000000000</v>
      </c>
    </row>
    <row r="138" spans="1:6" ht="75.75" customHeight="1" x14ac:dyDescent="0.25">
      <c r="A138" s="19" t="s">
        <v>300</v>
      </c>
      <c r="B138" s="20" t="s">
        <v>15</v>
      </c>
      <c r="C138" s="20">
        <v>20</v>
      </c>
      <c r="D138" s="20" t="s">
        <v>16</v>
      </c>
      <c r="E138" s="71" t="s">
        <v>86</v>
      </c>
      <c r="F138" s="75">
        <f>+F141+F143</f>
        <v>128057209397</v>
      </c>
    </row>
    <row r="139" spans="1:6" ht="37.5" customHeight="1" x14ac:dyDescent="0.25">
      <c r="A139" s="19" t="s">
        <v>301</v>
      </c>
      <c r="B139" s="20" t="s">
        <v>41</v>
      </c>
      <c r="C139" s="20">
        <v>10</v>
      </c>
      <c r="D139" s="20" t="s">
        <v>16</v>
      </c>
      <c r="E139" s="71" t="s">
        <v>302</v>
      </c>
      <c r="F139" s="75">
        <f>+F140</f>
        <v>4000000000</v>
      </c>
    </row>
    <row r="140" spans="1:6" ht="37.5" customHeight="1" x14ac:dyDescent="0.25">
      <c r="A140" s="22" t="s">
        <v>303</v>
      </c>
      <c r="B140" s="12" t="s">
        <v>41</v>
      </c>
      <c r="C140" s="12">
        <v>10</v>
      </c>
      <c r="D140" s="12" t="s">
        <v>16</v>
      </c>
      <c r="E140" s="73" t="s">
        <v>296</v>
      </c>
      <c r="F140" s="74">
        <v>4000000000</v>
      </c>
    </row>
    <row r="141" spans="1:6" ht="37.5" customHeight="1" x14ac:dyDescent="0.25">
      <c r="A141" s="19" t="s">
        <v>301</v>
      </c>
      <c r="B141" s="20" t="s">
        <v>15</v>
      </c>
      <c r="C141" s="20">
        <v>20</v>
      </c>
      <c r="D141" s="20" t="s">
        <v>16</v>
      </c>
      <c r="E141" s="71" t="s">
        <v>302</v>
      </c>
      <c r="F141" s="75">
        <f>+F142</f>
        <v>123824871497</v>
      </c>
    </row>
    <row r="142" spans="1:6" ht="37.5" customHeight="1" x14ac:dyDescent="0.25">
      <c r="A142" s="22" t="s">
        <v>303</v>
      </c>
      <c r="B142" s="12" t="s">
        <v>15</v>
      </c>
      <c r="C142" s="12">
        <v>20</v>
      </c>
      <c r="D142" s="12" t="s">
        <v>16</v>
      </c>
      <c r="E142" s="15" t="s">
        <v>296</v>
      </c>
      <c r="F142" s="74">
        <v>123824871497</v>
      </c>
    </row>
    <row r="143" spans="1:6" ht="37.5" customHeight="1" x14ac:dyDescent="0.25">
      <c r="A143" s="19" t="s">
        <v>304</v>
      </c>
      <c r="B143" s="20" t="s">
        <v>15</v>
      </c>
      <c r="C143" s="20">
        <v>20</v>
      </c>
      <c r="D143" s="20" t="s">
        <v>16</v>
      </c>
      <c r="E143" s="71" t="s">
        <v>305</v>
      </c>
      <c r="F143" s="75">
        <f>+F144</f>
        <v>4232337900</v>
      </c>
    </row>
    <row r="144" spans="1:6" ht="37.5" customHeight="1" x14ac:dyDescent="0.25">
      <c r="A144" s="22" t="s">
        <v>306</v>
      </c>
      <c r="B144" s="12" t="s">
        <v>15</v>
      </c>
      <c r="C144" s="12">
        <v>20</v>
      </c>
      <c r="D144" s="12" t="s">
        <v>16</v>
      </c>
      <c r="E144" s="73" t="s">
        <v>296</v>
      </c>
      <c r="F144" s="74">
        <v>4232337900</v>
      </c>
    </row>
    <row r="145" spans="1:6" ht="32.25" customHeight="1" x14ac:dyDescent="0.25">
      <c r="A145" s="19" t="s">
        <v>87</v>
      </c>
      <c r="B145" s="20" t="s">
        <v>41</v>
      </c>
      <c r="C145" s="20">
        <v>10</v>
      </c>
      <c r="D145" s="20" t="s">
        <v>16</v>
      </c>
      <c r="E145" s="71" t="s">
        <v>88</v>
      </c>
      <c r="F145" s="76">
        <f>+F146</f>
        <v>2000000000</v>
      </c>
    </row>
    <row r="146" spans="1:6" ht="68.25" customHeight="1" x14ac:dyDescent="0.25">
      <c r="A146" s="19" t="s">
        <v>89</v>
      </c>
      <c r="B146" s="20" t="s">
        <v>41</v>
      </c>
      <c r="C146" s="20">
        <v>10</v>
      </c>
      <c r="D146" s="20" t="s">
        <v>16</v>
      </c>
      <c r="E146" s="71" t="s">
        <v>86</v>
      </c>
      <c r="F146" s="75">
        <f>+F147</f>
        <v>2000000000</v>
      </c>
    </row>
    <row r="147" spans="1:6" ht="32.25" customHeight="1" x14ac:dyDescent="0.25">
      <c r="A147" s="19" t="s">
        <v>307</v>
      </c>
      <c r="B147" s="20" t="s">
        <v>41</v>
      </c>
      <c r="C147" s="20">
        <v>10</v>
      </c>
      <c r="D147" s="20" t="s">
        <v>16</v>
      </c>
      <c r="E147" s="71" t="s">
        <v>294</v>
      </c>
      <c r="F147" s="72">
        <f>+F148</f>
        <v>2000000000</v>
      </c>
    </row>
    <row r="148" spans="1:6" ht="32.25" customHeight="1" x14ac:dyDescent="0.25">
      <c r="A148" s="22" t="s">
        <v>307</v>
      </c>
      <c r="B148" s="12" t="s">
        <v>41</v>
      </c>
      <c r="C148" s="12">
        <v>10</v>
      </c>
      <c r="D148" s="12" t="s">
        <v>16</v>
      </c>
      <c r="E148" s="73" t="s">
        <v>296</v>
      </c>
      <c r="F148" s="74">
        <v>2000000000</v>
      </c>
    </row>
    <row r="149" spans="1:6" ht="34.5" customHeight="1" x14ac:dyDescent="0.25">
      <c r="A149" s="19" t="s">
        <v>90</v>
      </c>
      <c r="B149" s="20" t="s">
        <v>41</v>
      </c>
      <c r="C149" s="20">
        <v>10</v>
      </c>
      <c r="D149" s="20" t="s">
        <v>16</v>
      </c>
      <c r="E149" s="71" t="s">
        <v>91</v>
      </c>
      <c r="F149" s="110">
        <f>+F150</f>
        <v>4104000000</v>
      </c>
    </row>
    <row r="150" spans="1:6" ht="34.5" customHeight="1" x14ac:dyDescent="0.25">
      <c r="A150" s="19" t="s">
        <v>92</v>
      </c>
      <c r="B150" s="20" t="s">
        <v>41</v>
      </c>
      <c r="C150" s="20">
        <v>10</v>
      </c>
      <c r="D150" s="20" t="s">
        <v>16</v>
      </c>
      <c r="E150" s="109" t="s">
        <v>67</v>
      </c>
      <c r="F150" s="110">
        <f>+F151+F155</f>
        <v>4104000000</v>
      </c>
    </row>
    <row r="151" spans="1:6" ht="34.5" customHeight="1" x14ac:dyDescent="0.25">
      <c r="A151" s="19" t="s">
        <v>93</v>
      </c>
      <c r="B151" s="20" t="s">
        <v>41</v>
      </c>
      <c r="C151" s="20">
        <v>10</v>
      </c>
      <c r="D151" s="20" t="s">
        <v>16</v>
      </c>
      <c r="E151" s="71" t="s">
        <v>94</v>
      </c>
      <c r="F151" s="110">
        <f>F152</f>
        <v>800000000</v>
      </c>
    </row>
    <row r="152" spans="1:6" ht="43.5" customHeight="1" x14ac:dyDescent="0.25">
      <c r="A152" s="19" t="s">
        <v>95</v>
      </c>
      <c r="B152" s="20" t="s">
        <v>41</v>
      </c>
      <c r="C152" s="20">
        <v>10</v>
      </c>
      <c r="D152" s="20" t="s">
        <v>16</v>
      </c>
      <c r="E152" s="71" t="s">
        <v>76</v>
      </c>
      <c r="F152" s="110">
        <f>+F153</f>
        <v>800000000</v>
      </c>
    </row>
    <row r="153" spans="1:6" ht="33.75" customHeight="1" x14ac:dyDescent="0.25">
      <c r="A153" s="19" t="s">
        <v>308</v>
      </c>
      <c r="B153" s="20" t="s">
        <v>41</v>
      </c>
      <c r="C153" s="20">
        <v>10</v>
      </c>
      <c r="D153" s="20" t="s">
        <v>16</v>
      </c>
      <c r="E153" s="71" t="s">
        <v>309</v>
      </c>
      <c r="F153" s="110">
        <f>+F154</f>
        <v>800000000</v>
      </c>
    </row>
    <row r="154" spans="1:6" ht="41.25" customHeight="1" x14ac:dyDescent="0.25">
      <c r="A154" s="22" t="s">
        <v>310</v>
      </c>
      <c r="B154" s="12" t="s">
        <v>41</v>
      </c>
      <c r="C154" s="12">
        <v>10</v>
      </c>
      <c r="D154" s="12" t="s">
        <v>16</v>
      </c>
      <c r="E154" s="73" t="s">
        <v>296</v>
      </c>
      <c r="F154" s="74">
        <v>800000000</v>
      </c>
    </row>
    <row r="155" spans="1:6" ht="49.5" customHeight="1" x14ac:dyDescent="0.25">
      <c r="A155" s="19" t="s">
        <v>96</v>
      </c>
      <c r="B155" s="20" t="s">
        <v>41</v>
      </c>
      <c r="C155" s="20">
        <v>10</v>
      </c>
      <c r="D155" s="20" t="s">
        <v>16</v>
      </c>
      <c r="E155" s="71" t="s">
        <v>97</v>
      </c>
      <c r="F155" s="75">
        <f>+F156</f>
        <v>3304000000</v>
      </c>
    </row>
    <row r="156" spans="1:6" ht="49.5" customHeight="1" x14ac:dyDescent="0.25">
      <c r="A156" s="19" t="s">
        <v>98</v>
      </c>
      <c r="B156" s="20" t="s">
        <v>41</v>
      </c>
      <c r="C156" s="20">
        <v>10</v>
      </c>
      <c r="D156" s="20" t="s">
        <v>16</v>
      </c>
      <c r="E156" s="71" t="s">
        <v>76</v>
      </c>
      <c r="F156" s="75">
        <f>+F157</f>
        <v>3304000000</v>
      </c>
    </row>
    <row r="157" spans="1:6" ht="34.5" customHeight="1" x14ac:dyDescent="0.25">
      <c r="A157" s="19" t="s">
        <v>311</v>
      </c>
      <c r="B157" s="20" t="s">
        <v>41</v>
      </c>
      <c r="C157" s="20">
        <v>10</v>
      </c>
      <c r="D157" s="20" t="s">
        <v>16</v>
      </c>
      <c r="E157" s="71" t="s">
        <v>294</v>
      </c>
      <c r="F157" s="75">
        <f>+F158</f>
        <v>3304000000</v>
      </c>
    </row>
    <row r="158" spans="1:6" ht="30" customHeight="1" x14ac:dyDescent="0.25">
      <c r="A158" s="22" t="s">
        <v>312</v>
      </c>
      <c r="B158" s="12" t="s">
        <v>41</v>
      </c>
      <c r="C158" s="12">
        <v>10</v>
      </c>
      <c r="D158" s="12" t="s">
        <v>16</v>
      </c>
      <c r="E158" s="73" t="s">
        <v>296</v>
      </c>
      <c r="F158" s="74">
        <v>3304000000</v>
      </c>
    </row>
    <row r="159" spans="1:6" ht="34.5" customHeight="1" x14ac:dyDescent="0.25">
      <c r="A159" s="19" t="s">
        <v>99</v>
      </c>
      <c r="B159" s="20" t="s">
        <v>41</v>
      </c>
      <c r="C159" s="20">
        <v>10</v>
      </c>
      <c r="D159" s="20" t="s">
        <v>16</v>
      </c>
      <c r="E159" s="71" t="s">
        <v>313</v>
      </c>
      <c r="F159" s="110">
        <f>+F160</f>
        <v>94960668540</v>
      </c>
    </row>
    <row r="160" spans="1:6" ht="34.5" customHeight="1" x14ac:dyDescent="0.25">
      <c r="A160" s="19" t="s">
        <v>101</v>
      </c>
      <c r="B160" s="20" t="s">
        <v>41</v>
      </c>
      <c r="C160" s="20">
        <v>10</v>
      </c>
      <c r="D160" s="20" t="s">
        <v>16</v>
      </c>
      <c r="E160" s="109" t="s">
        <v>67</v>
      </c>
      <c r="F160" s="110">
        <f>+F161+F165</f>
        <v>94960668540</v>
      </c>
    </row>
    <row r="161" spans="1:6" ht="34.5" customHeight="1" x14ac:dyDescent="0.25">
      <c r="A161" s="19" t="s">
        <v>102</v>
      </c>
      <c r="B161" s="20" t="s">
        <v>41</v>
      </c>
      <c r="C161" s="20">
        <v>10</v>
      </c>
      <c r="D161" s="20" t="s">
        <v>16</v>
      </c>
      <c r="E161" s="71" t="s">
        <v>314</v>
      </c>
      <c r="F161" s="110">
        <f>+F162</f>
        <v>1200000000</v>
      </c>
    </row>
    <row r="162" spans="1:6" ht="54.75" customHeight="1" x14ac:dyDescent="0.25">
      <c r="A162" s="19" t="s">
        <v>104</v>
      </c>
      <c r="B162" s="20" t="s">
        <v>41</v>
      </c>
      <c r="C162" s="20">
        <v>10</v>
      </c>
      <c r="D162" s="20" t="s">
        <v>16</v>
      </c>
      <c r="E162" s="71" t="s">
        <v>105</v>
      </c>
      <c r="F162" s="110">
        <f>+F163</f>
        <v>1200000000</v>
      </c>
    </row>
    <row r="163" spans="1:6" ht="34.5" customHeight="1" x14ac:dyDescent="0.25">
      <c r="A163" s="19" t="s">
        <v>315</v>
      </c>
      <c r="B163" s="20" t="s">
        <v>41</v>
      </c>
      <c r="C163" s="20">
        <v>10</v>
      </c>
      <c r="D163" s="20" t="s">
        <v>16</v>
      </c>
      <c r="E163" s="71" t="s">
        <v>316</v>
      </c>
      <c r="F163" s="110">
        <f>+F164</f>
        <v>1200000000</v>
      </c>
    </row>
    <row r="164" spans="1:6" ht="34.5" customHeight="1" x14ac:dyDescent="0.25">
      <c r="A164" s="22" t="s">
        <v>317</v>
      </c>
      <c r="B164" s="12" t="s">
        <v>41</v>
      </c>
      <c r="C164" s="12">
        <v>10</v>
      </c>
      <c r="D164" s="12" t="s">
        <v>16</v>
      </c>
      <c r="E164" s="73" t="s">
        <v>296</v>
      </c>
      <c r="F164" s="74">
        <v>1200000000</v>
      </c>
    </row>
    <row r="165" spans="1:6" ht="34.5" customHeight="1" x14ac:dyDescent="0.25">
      <c r="A165" s="19" t="s">
        <v>106</v>
      </c>
      <c r="B165" s="20" t="s">
        <v>41</v>
      </c>
      <c r="C165" s="20">
        <v>10</v>
      </c>
      <c r="D165" s="20" t="s">
        <v>16</v>
      </c>
      <c r="E165" s="71" t="s">
        <v>107</v>
      </c>
      <c r="F165" s="110">
        <f>+F166</f>
        <v>93760668540</v>
      </c>
    </row>
    <row r="166" spans="1:6" ht="61.5" customHeight="1" x14ac:dyDescent="0.25">
      <c r="A166" s="19" t="s">
        <v>108</v>
      </c>
      <c r="B166" s="20" t="s">
        <v>41</v>
      </c>
      <c r="C166" s="20">
        <v>10</v>
      </c>
      <c r="D166" s="20" t="s">
        <v>16</v>
      </c>
      <c r="E166" s="71" t="s">
        <v>105</v>
      </c>
      <c r="F166" s="110">
        <f>+F167</f>
        <v>93760668540</v>
      </c>
    </row>
    <row r="167" spans="1:6" ht="33.75" customHeight="1" x14ac:dyDescent="0.25">
      <c r="A167" s="19" t="s">
        <v>318</v>
      </c>
      <c r="B167" s="20" t="s">
        <v>41</v>
      </c>
      <c r="C167" s="20">
        <v>10</v>
      </c>
      <c r="D167" s="20" t="s">
        <v>16</v>
      </c>
      <c r="E167" s="71" t="s">
        <v>319</v>
      </c>
      <c r="F167" s="110">
        <f>+F168</f>
        <v>93760668540</v>
      </c>
    </row>
    <row r="168" spans="1:6" ht="41.25" customHeight="1" x14ac:dyDescent="0.25">
      <c r="A168" s="22" t="s">
        <v>320</v>
      </c>
      <c r="B168" s="12" t="s">
        <v>41</v>
      </c>
      <c r="C168" s="12">
        <v>10</v>
      </c>
      <c r="D168" s="12" t="s">
        <v>16</v>
      </c>
      <c r="E168" s="73" t="s">
        <v>296</v>
      </c>
      <c r="F168" s="74">
        <v>93760668540</v>
      </c>
    </row>
    <row r="169" spans="1:6" ht="47.25" customHeight="1" x14ac:dyDescent="0.25">
      <c r="A169" s="45" t="s">
        <v>109</v>
      </c>
      <c r="B169" s="48" t="s">
        <v>41</v>
      </c>
      <c r="C169" s="20">
        <v>10</v>
      </c>
      <c r="D169" s="20" t="s">
        <v>16</v>
      </c>
      <c r="E169" s="109" t="s">
        <v>110</v>
      </c>
      <c r="F169" s="76">
        <f>+F171</f>
        <v>57810100814</v>
      </c>
    </row>
    <row r="170" spans="1:6" ht="41.25" customHeight="1" x14ac:dyDescent="0.25">
      <c r="A170" s="45" t="s">
        <v>109</v>
      </c>
      <c r="B170" s="48" t="s">
        <v>15</v>
      </c>
      <c r="C170" s="20">
        <v>20</v>
      </c>
      <c r="D170" s="20" t="s">
        <v>16</v>
      </c>
      <c r="E170" s="109" t="s">
        <v>110</v>
      </c>
      <c r="F170" s="110">
        <f>+F172</f>
        <v>25631941511</v>
      </c>
    </row>
    <row r="171" spans="1:6" ht="34.5" customHeight="1" x14ac:dyDescent="0.25">
      <c r="A171" s="45" t="s">
        <v>111</v>
      </c>
      <c r="B171" s="48" t="s">
        <v>41</v>
      </c>
      <c r="C171" s="20">
        <v>10</v>
      </c>
      <c r="D171" s="20" t="s">
        <v>16</v>
      </c>
      <c r="E171" s="109" t="s">
        <v>67</v>
      </c>
      <c r="F171" s="76">
        <f>+F173+F177+F189+F193</f>
        <v>57810100814</v>
      </c>
    </row>
    <row r="172" spans="1:6" ht="34.5" customHeight="1" x14ac:dyDescent="0.25">
      <c r="A172" s="45" t="s">
        <v>111</v>
      </c>
      <c r="B172" s="48" t="s">
        <v>15</v>
      </c>
      <c r="C172" s="20">
        <v>20</v>
      </c>
      <c r="D172" s="20" t="s">
        <v>16</v>
      </c>
      <c r="E172" s="109" t="s">
        <v>67</v>
      </c>
      <c r="F172" s="76">
        <f>+F178</f>
        <v>25631941511</v>
      </c>
    </row>
    <row r="173" spans="1:6" ht="66" customHeight="1" x14ac:dyDescent="0.25">
      <c r="A173" s="47" t="s">
        <v>112</v>
      </c>
      <c r="B173" s="48" t="s">
        <v>41</v>
      </c>
      <c r="C173" s="20">
        <v>10</v>
      </c>
      <c r="D173" s="20" t="s">
        <v>16</v>
      </c>
      <c r="E173" s="109" t="s">
        <v>113</v>
      </c>
      <c r="F173" s="76">
        <f>+F174</f>
        <v>1000000000</v>
      </c>
    </row>
    <row r="174" spans="1:6" ht="49.5" customHeight="1" x14ac:dyDescent="0.25">
      <c r="A174" s="47" t="s">
        <v>321</v>
      </c>
      <c r="B174" s="48" t="s">
        <v>41</v>
      </c>
      <c r="C174" s="20">
        <v>10</v>
      </c>
      <c r="D174" s="20" t="s">
        <v>16</v>
      </c>
      <c r="E174" s="109" t="s">
        <v>115</v>
      </c>
      <c r="F174" s="76">
        <f>+F175</f>
        <v>1000000000</v>
      </c>
    </row>
    <row r="175" spans="1:6" ht="35.25" customHeight="1" x14ac:dyDescent="0.25">
      <c r="A175" s="47" t="s">
        <v>322</v>
      </c>
      <c r="B175" s="48" t="s">
        <v>41</v>
      </c>
      <c r="C175" s="20">
        <v>10</v>
      </c>
      <c r="D175" s="20" t="s">
        <v>16</v>
      </c>
      <c r="E175" s="109" t="s">
        <v>323</v>
      </c>
      <c r="F175" s="76">
        <f>+F176</f>
        <v>1000000000</v>
      </c>
    </row>
    <row r="176" spans="1:6" ht="48" customHeight="1" x14ac:dyDescent="0.25">
      <c r="A176" s="22" t="s">
        <v>324</v>
      </c>
      <c r="B176" s="49" t="s">
        <v>41</v>
      </c>
      <c r="C176" s="12">
        <v>10</v>
      </c>
      <c r="D176" s="12" t="s">
        <v>16</v>
      </c>
      <c r="E176" s="73" t="s">
        <v>296</v>
      </c>
      <c r="F176" s="74">
        <v>1000000000</v>
      </c>
    </row>
    <row r="177" spans="1:6" ht="64.5" customHeight="1" x14ac:dyDescent="0.25">
      <c r="A177" s="47" t="s">
        <v>116</v>
      </c>
      <c r="B177" s="111" t="s">
        <v>41</v>
      </c>
      <c r="C177" s="20">
        <v>10</v>
      </c>
      <c r="D177" s="20" t="s">
        <v>16</v>
      </c>
      <c r="E177" s="112" t="s">
        <v>117</v>
      </c>
      <c r="F177" s="110">
        <f>+F179</f>
        <v>50310100814</v>
      </c>
    </row>
    <row r="178" spans="1:6" ht="64.5" customHeight="1" x14ac:dyDescent="0.25">
      <c r="A178" s="47" t="s">
        <v>116</v>
      </c>
      <c r="B178" s="48" t="s">
        <v>15</v>
      </c>
      <c r="C178" s="20">
        <v>20</v>
      </c>
      <c r="D178" s="20" t="s">
        <v>16</v>
      </c>
      <c r="E178" s="112" t="s">
        <v>117</v>
      </c>
      <c r="F178" s="110">
        <f>+F180</f>
        <v>25631941511</v>
      </c>
    </row>
    <row r="179" spans="1:6" ht="63" customHeight="1" x14ac:dyDescent="0.25">
      <c r="A179" s="47" t="s">
        <v>325</v>
      </c>
      <c r="B179" s="111" t="s">
        <v>41</v>
      </c>
      <c r="C179" s="20">
        <v>10</v>
      </c>
      <c r="D179" s="20" t="s">
        <v>16</v>
      </c>
      <c r="E179" s="112" t="s">
        <v>115</v>
      </c>
      <c r="F179" s="76">
        <f>+F181+F185</f>
        <v>50310100814</v>
      </c>
    </row>
    <row r="180" spans="1:6" ht="63" customHeight="1" x14ac:dyDescent="0.25">
      <c r="A180" s="47" t="s">
        <v>325</v>
      </c>
      <c r="B180" s="111" t="s">
        <v>15</v>
      </c>
      <c r="C180" s="20">
        <v>20</v>
      </c>
      <c r="D180" s="20" t="s">
        <v>16</v>
      </c>
      <c r="E180" s="112" t="s">
        <v>115</v>
      </c>
      <c r="F180" s="76">
        <f>+F183+F187</f>
        <v>25631941511</v>
      </c>
    </row>
    <row r="181" spans="1:6" ht="42.75" customHeight="1" x14ac:dyDescent="0.25">
      <c r="A181" s="47" t="s">
        <v>326</v>
      </c>
      <c r="B181" s="111" t="s">
        <v>41</v>
      </c>
      <c r="C181" s="20">
        <v>10</v>
      </c>
      <c r="D181" s="20" t="s">
        <v>16</v>
      </c>
      <c r="E181" s="79" t="s">
        <v>294</v>
      </c>
      <c r="F181" s="76">
        <f>+F182</f>
        <v>32310100814</v>
      </c>
    </row>
    <row r="182" spans="1:6" ht="34.5" customHeight="1" x14ac:dyDescent="0.25">
      <c r="A182" s="56" t="s">
        <v>327</v>
      </c>
      <c r="B182" s="40" t="s">
        <v>41</v>
      </c>
      <c r="C182" s="12">
        <v>10</v>
      </c>
      <c r="D182" s="12" t="s">
        <v>16</v>
      </c>
      <c r="E182" s="113" t="s">
        <v>296</v>
      </c>
      <c r="F182" s="114">
        <v>32310100814</v>
      </c>
    </row>
    <row r="183" spans="1:6" ht="34.5" customHeight="1" x14ac:dyDescent="0.25">
      <c r="A183" s="47" t="s">
        <v>326</v>
      </c>
      <c r="B183" s="111" t="s">
        <v>15</v>
      </c>
      <c r="C183" s="20">
        <v>20</v>
      </c>
      <c r="D183" s="20" t="s">
        <v>16</v>
      </c>
      <c r="E183" s="79" t="s">
        <v>294</v>
      </c>
      <c r="F183" s="76">
        <f>+F184</f>
        <v>2193941511</v>
      </c>
    </row>
    <row r="184" spans="1:6" ht="30.75" customHeight="1" x14ac:dyDescent="0.25">
      <c r="A184" s="56" t="s">
        <v>327</v>
      </c>
      <c r="B184" s="40" t="s">
        <v>15</v>
      </c>
      <c r="C184" s="12">
        <v>20</v>
      </c>
      <c r="D184" s="12" t="s">
        <v>16</v>
      </c>
      <c r="E184" s="113" t="s">
        <v>296</v>
      </c>
      <c r="F184" s="74">
        <v>2193941511</v>
      </c>
    </row>
    <row r="185" spans="1:6" ht="30.75" customHeight="1" x14ac:dyDescent="0.25">
      <c r="A185" s="47" t="s">
        <v>328</v>
      </c>
      <c r="B185" s="111" t="s">
        <v>41</v>
      </c>
      <c r="C185" s="20">
        <v>10</v>
      </c>
      <c r="D185" s="20" t="s">
        <v>16</v>
      </c>
      <c r="E185" s="79" t="s">
        <v>329</v>
      </c>
      <c r="F185" s="75">
        <f>+F186</f>
        <v>18000000000</v>
      </c>
    </row>
    <row r="186" spans="1:6" ht="30.75" customHeight="1" x14ac:dyDescent="0.25">
      <c r="A186" s="56" t="s">
        <v>330</v>
      </c>
      <c r="B186" s="49" t="s">
        <v>41</v>
      </c>
      <c r="C186" s="12">
        <v>10</v>
      </c>
      <c r="D186" s="12" t="s">
        <v>16</v>
      </c>
      <c r="E186" s="113" t="s">
        <v>296</v>
      </c>
      <c r="F186" s="74">
        <v>18000000000</v>
      </c>
    </row>
    <row r="187" spans="1:6" ht="30.75" customHeight="1" x14ac:dyDescent="0.25">
      <c r="A187" s="47" t="s">
        <v>328</v>
      </c>
      <c r="B187" s="111" t="s">
        <v>15</v>
      </c>
      <c r="C187" s="20">
        <v>20</v>
      </c>
      <c r="D187" s="20" t="s">
        <v>16</v>
      </c>
      <c r="E187" s="79" t="s">
        <v>329</v>
      </c>
      <c r="F187" s="75">
        <f>+F188</f>
        <v>23438000000</v>
      </c>
    </row>
    <row r="188" spans="1:6" ht="30.75" customHeight="1" x14ac:dyDescent="0.25">
      <c r="A188" s="56" t="s">
        <v>330</v>
      </c>
      <c r="B188" s="49" t="s">
        <v>15</v>
      </c>
      <c r="C188" s="12">
        <v>20</v>
      </c>
      <c r="D188" s="12" t="s">
        <v>16</v>
      </c>
      <c r="E188" s="113" t="s">
        <v>296</v>
      </c>
      <c r="F188" s="74">
        <v>23438000000</v>
      </c>
    </row>
    <row r="189" spans="1:6" ht="66" customHeight="1" x14ac:dyDescent="0.25">
      <c r="A189" s="47" t="s">
        <v>119</v>
      </c>
      <c r="B189" s="48" t="s">
        <v>41</v>
      </c>
      <c r="C189" s="20">
        <v>10</v>
      </c>
      <c r="D189" s="20" t="s">
        <v>16</v>
      </c>
      <c r="E189" s="109" t="s">
        <v>331</v>
      </c>
      <c r="F189" s="76">
        <f>+F190</f>
        <v>5000000000</v>
      </c>
    </row>
    <row r="190" spans="1:6" ht="60.75" customHeight="1" x14ac:dyDescent="0.25">
      <c r="A190" s="47" t="s">
        <v>332</v>
      </c>
      <c r="B190" s="48" t="s">
        <v>41</v>
      </c>
      <c r="C190" s="20">
        <v>10</v>
      </c>
      <c r="D190" s="20" t="s">
        <v>16</v>
      </c>
      <c r="E190" s="109" t="s">
        <v>115</v>
      </c>
      <c r="F190" s="76">
        <f>+F191</f>
        <v>5000000000</v>
      </c>
    </row>
    <row r="191" spans="1:6" ht="35.25" customHeight="1" x14ac:dyDescent="0.25">
      <c r="A191" s="47" t="s">
        <v>333</v>
      </c>
      <c r="B191" s="48" t="s">
        <v>41</v>
      </c>
      <c r="C191" s="20">
        <v>10</v>
      </c>
      <c r="D191" s="20" t="s">
        <v>16</v>
      </c>
      <c r="E191" s="109" t="s">
        <v>334</v>
      </c>
      <c r="F191" s="76">
        <f>+F192</f>
        <v>5000000000</v>
      </c>
    </row>
    <row r="192" spans="1:6" ht="48.75" customHeight="1" x14ac:dyDescent="0.25">
      <c r="A192" s="22" t="s">
        <v>335</v>
      </c>
      <c r="B192" s="49" t="s">
        <v>41</v>
      </c>
      <c r="C192" s="12">
        <v>10</v>
      </c>
      <c r="D192" s="12" t="s">
        <v>16</v>
      </c>
      <c r="E192" s="115" t="s">
        <v>296</v>
      </c>
      <c r="F192" s="74">
        <v>5000000000</v>
      </c>
    </row>
    <row r="193" spans="1:6" ht="72" customHeight="1" x14ac:dyDescent="0.25">
      <c r="A193" s="47" t="s">
        <v>122</v>
      </c>
      <c r="B193" s="48" t="s">
        <v>41</v>
      </c>
      <c r="C193" s="20">
        <v>10</v>
      </c>
      <c r="D193" s="20" t="s">
        <v>16</v>
      </c>
      <c r="E193" s="109" t="s">
        <v>123</v>
      </c>
      <c r="F193" s="76">
        <f>+F194</f>
        <v>1500000000</v>
      </c>
    </row>
    <row r="194" spans="1:6" ht="49.5" customHeight="1" x14ac:dyDescent="0.25">
      <c r="A194" s="47" t="s">
        <v>124</v>
      </c>
      <c r="B194" s="48" t="s">
        <v>41</v>
      </c>
      <c r="C194" s="20">
        <v>10</v>
      </c>
      <c r="D194" s="20" t="s">
        <v>16</v>
      </c>
      <c r="E194" s="109" t="s">
        <v>115</v>
      </c>
      <c r="F194" s="76">
        <f>+F195</f>
        <v>1500000000</v>
      </c>
    </row>
    <row r="195" spans="1:6" ht="35.25" customHeight="1" x14ac:dyDescent="0.25">
      <c r="A195" s="47" t="s">
        <v>336</v>
      </c>
      <c r="B195" s="48" t="s">
        <v>41</v>
      </c>
      <c r="C195" s="20">
        <v>10</v>
      </c>
      <c r="D195" s="20" t="s">
        <v>16</v>
      </c>
      <c r="E195" s="109" t="s">
        <v>337</v>
      </c>
      <c r="F195" s="76">
        <f>+F196</f>
        <v>1500000000</v>
      </c>
    </row>
    <row r="196" spans="1:6" ht="42.75" customHeight="1" thickBot="1" x14ac:dyDescent="0.3">
      <c r="A196" s="26" t="s">
        <v>338</v>
      </c>
      <c r="B196" s="57" t="s">
        <v>41</v>
      </c>
      <c r="C196" s="24">
        <v>10</v>
      </c>
      <c r="D196" s="24" t="s">
        <v>16</v>
      </c>
      <c r="E196" s="116" t="s">
        <v>296</v>
      </c>
      <c r="F196" s="117">
        <v>1500000000</v>
      </c>
    </row>
    <row r="197" spans="1:6" s="119" customFormat="1" ht="33" customHeight="1" thickBot="1" x14ac:dyDescent="0.3">
      <c r="A197" s="139" t="s">
        <v>126</v>
      </c>
      <c r="B197" s="140"/>
      <c r="C197" s="140"/>
      <c r="D197" s="140"/>
      <c r="E197" s="140"/>
      <c r="F197" s="118">
        <f>+F7+F8+F107+F108+F116+F117</f>
        <v>9143216215722</v>
      </c>
    </row>
    <row r="198" spans="1:6" s="121" customFormat="1" ht="15" customHeight="1" thickBot="1" x14ac:dyDescent="0.3">
      <c r="A198" s="120"/>
      <c r="E198" s="122"/>
      <c r="F198" s="123"/>
    </row>
    <row r="199" spans="1:6" s="119" customFormat="1" ht="303" customHeight="1" thickBot="1" x14ac:dyDescent="0.3">
      <c r="A199" s="130" t="s">
        <v>339</v>
      </c>
      <c r="B199" s="131"/>
      <c r="C199" s="131"/>
      <c r="D199" s="131"/>
      <c r="E199" s="131"/>
      <c r="F199" s="132"/>
    </row>
    <row r="200" spans="1:6" s="121" customFormat="1" ht="15.75" customHeight="1" x14ac:dyDescent="0.25">
      <c r="A200" s="60" t="s">
        <v>342</v>
      </c>
      <c r="B200" s="60"/>
      <c r="C200" s="60"/>
      <c r="D200" s="60"/>
      <c r="E200" s="61"/>
      <c r="F200" s="122"/>
    </row>
    <row r="201" spans="1:6" x14ac:dyDescent="0.25">
      <c r="A201" s="60" t="s">
        <v>341</v>
      </c>
      <c r="B201" s="60"/>
      <c r="C201" s="60"/>
      <c r="D201" s="60"/>
      <c r="E201" s="61"/>
    </row>
    <row r="203" spans="1:6" x14ac:dyDescent="0.25">
      <c r="F203" s="126"/>
    </row>
    <row r="204" spans="1:6" x14ac:dyDescent="0.25">
      <c r="F204" s="126"/>
    </row>
  </sheetData>
  <mergeCells count="11">
    <mergeCell ref="A197:E197"/>
    <mergeCell ref="A199:F199"/>
    <mergeCell ref="A1:F1"/>
    <mergeCell ref="A2:F2"/>
    <mergeCell ref="C3:E3"/>
    <mergeCell ref="A5:A6"/>
    <mergeCell ref="B5:B6"/>
    <mergeCell ref="C5:C6"/>
    <mergeCell ref="D5:D6"/>
    <mergeCell ref="E5:E6"/>
    <mergeCell ref="F5:F6"/>
  </mergeCells>
  <printOptions horizontalCentered="1" verticalCentered="1"/>
  <pageMargins left="0.11811023622047245" right="0.11811023622047245" top="0.19685039370078741" bottom="0.19685039370078741" header="0.31496062992125984" footer="0.31496062992125984"/>
  <pageSetup paperSize="5"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PTO ASIGNADO GTOS NIV.DECR 2024</vt:lpstr>
      <vt:lpstr>PPTO ASIGNAD GTOS DESAGREGADO</vt:lpstr>
      <vt:lpstr>'PPTO ASIGNAD GTOS DESAGREGADO'!Área_de_impresión</vt:lpstr>
      <vt:lpstr>'PTO ASIGNADO GTOS NIV.DECR 2024'!Área_de_impresión</vt:lpstr>
      <vt:lpstr>'PPTO ASIGNAD GTOS DESAGREGADO'!Títulos_a_imprimir</vt:lpstr>
      <vt:lpstr>'PTO ASIGNADO GTOS NIV.DECR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 Simona Orozco Mindiola</dc:creator>
  <cp:lastModifiedBy>Aura Simona Orozco Mindiola</cp:lastModifiedBy>
  <dcterms:created xsi:type="dcterms:W3CDTF">2024-02-12T16:42:55Z</dcterms:created>
  <dcterms:modified xsi:type="dcterms:W3CDTF">2024-02-13T20:22:17Z</dcterms:modified>
</cp:coreProperties>
</file>