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anionline-my.sharepoint.com/personal/cmunoz_ani_gov_co/Documents/2023/Documentacion/Pagina web/"/>
    </mc:Choice>
  </mc:AlternateContent>
  <xr:revisionPtr revIDLastSave="0" documentId="8_{4B0D6767-107F-4103-B726-B1F57A4A2B1D}" xr6:coauthVersionLast="47" xr6:coauthVersionMax="47" xr10:uidLastSave="{00000000-0000-0000-0000-000000000000}"/>
  <bookViews>
    <workbookView xWindow="-120" yWindow="-120" windowWidth="20730" windowHeight="11160" xr2:uid="{00000000-000D-0000-FFFF-FFFF00000000}"/>
  </bookViews>
  <sheets>
    <sheet name="Matriz de aspectos" sheetId="2" r:id="rId1"/>
    <sheet name="Hoja1" sheetId="3" state="hidden" r:id="rId2"/>
  </sheets>
  <externalReferences>
    <externalReference r:id="rId3"/>
    <externalReference r:id="rId4"/>
    <externalReference r:id="rId5"/>
  </externalReferences>
  <definedNames>
    <definedName name="_xlnm._FilterDatabase" localSheetId="0" hidden="1">'Matriz de aspectos'!$A$6:$AB$50</definedName>
    <definedName name="_xlnm.Print_Area" localSheetId="0">'Matriz de aspectos'!$A$1:$AB$53</definedName>
    <definedName name="consecuencias">[1]PELIGROS!$N$162:$N$165</definedName>
    <definedName name="defi" localSheetId="0">#REF!</definedName>
    <definedName name="defi">#REF!</definedName>
    <definedName name="deficiencia">[1]PELIGROS!$I$137:$I$140</definedName>
    <definedName name="DESCRIPCIÓN">[1]PELIGROS!$B$2:$B$134</definedName>
    <definedName name="exposicion">[1]PELIGROS!$I$143:$I$146</definedName>
    <definedName name="HOJA">[2]PELIGROS!$C$1:$C$133</definedName>
    <definedName name="john" localSheetId="0">#REF!</definedName>
    <definedName name="john">#REF!</definedName>
    <definedName name="M">[3]PELIGROS!$I$142:$I$145</definedName>
    <definedName name="peligros">[1]PELIGROS!$C$1:$C$134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6" i="2" l="1"/>
  <c r="U46" i="2" s="1"/>
  <c r="T36" i="2"/>
  <c r="U36" i="2" s="1"/>
  <c r="T24" i="2"/>
  <c r="U24" i="2" s="1"/>
  <c r="T25" i="2"/>
  <c r="U25" i="2"/>
  <c r="T16" i="2"/>
  <c r="U16" i="2" s="1"/>
  <c r="T17" i="2"/>
  <c r="U17" i="2" s="1"/>
  <c r="T18" i="2"/>
  <c r="U18" i="2" s="1"/>
  <c r="T50" i="2"/>
  <c r="U50" i="2" s="1"/>
  <c r="T49" i="2"/>
  <c r="U49" i="2" s="1"/>
  <c r="T48" i="2"/>
  <c r="U48" i="2" s="1"/>
  <c r="T47" i="2"/>
  <c r="U47" i="2" s="1"/>
  <c r="T45" i="2"/>
  <c r="U45" i="2" s="1"/>
  <c r="T44" i="2"/>
  <c r="U44" i="2" s="1"/>
  <c r="T43" i="2"/>
  <c r="U43" i="2" s="1"/>
  <c r="T42" i="2"/>
  <c r="U42" i="2" s="1"/>
  <c r="T41" i="2"/>
  <c r="U41" i="2" s="1"/>
  <c r="T40" i="2"/>
  <c r="U40" i="2" s="1"/>
  <c r="T39" i="2"/>
  <c r="U39" i="2" s="1"/>
  <c r="T38" i="2"/>
  <c r="U38" i="2" s="1"/>
  <c r="T37" i="2"/>
  <c r="U37" i="2" s="1"/>
  <c r="T35" i="2"/>
  <c r="U35" i="2" s="1"/>
  <c r="T34" i="2"/>
  <c r="U34" i="2" s="1"/>
  <c r="T33" i="2"/>
  <c r="U33" i="2" s="1"/>
  <c r="T32" i="2"/>
  <c r="U32" i="2" s="1"/>
  <c r="T31" i="2"/>
  <c r="U31" i="2" s="1"/>
  <c r="T30" i="2"/>
  <c r="U30" i="2" s="1"/>
  <c r="T29" i="2"/>
  <c r="U29" i="2" s="1"/>
  <c r="T28" i="2"/>
  <c r="U28" i="2" s="1"/>
  <c r="T27" i="2"/>
  <c r="U27" i="2" s="1"/>
  <c r="T26" i="2"/>
  <c r="U26" i="2" s="1"/>
  <c r="T23" i="2"/>
  <c r="U23" i="2" s="1"/>
  <c r="T22" i="2"/>
  <c r="U22" i="2" s="1"/>
  <c r="T21" i="2"/>
  <c r="U21" i="2" s="1"/>
  <c r="T20" i="2"/>
  <c r="U20" i="2" s="1"/>
  <c r="T19" i="2"/>
  <c r="U19" i="2" s="1"/>
  <c r="T15" i="2"/>
  <c r="U15" i="2" s="1"/>
  <c r="T14" i="2"/>
  <c r="U14" i="2" s="1"/>
  <c r="T13" i="2"/>
  <c r="U13" i="2" s="1"/>
  <c r="T12" i="2"/>
  <c r="U12" i="2" s="1"/>
  <c r="T11" i="2"/>
  <c r="U11" i="2" s="1"/>
  <c r="T9" i="2"/>
  <c r="U9" i="2" s="1"/>
  <c r="T8" i="2"/>
  <c r="U8" i="2" s="1"/>
  <c r="T10" i="2" l="1"/>
  <c r="U10" i="2" s="1"/>
  <c r="T7" i="2" l="1"/>
  <c r="U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tc={DA8F484D-2AA2-4EFE-B1DA-573D581C7C24}</author>
    <author>tc={FB62E2D6-BF46-46CA-9CEC-7B78A74170D3}</author>
    <author>tc={DFBB6444-787A-47EE-9A2C-5428FA3DB4FA}</author>
    <author>tc={5C87D3F8-F31F-4171-B2F6-65B824BB5817}</author>
    <author>tc={13AF6E17-4135-448F-AEDB-87A7381B73A7}</author>
    <author>tc={B90F75D4-62E2-487F-9E9D-EB988817B13E}</author>
    <author>tc={5D57AF8F-C73E-481A-B686-F8C3974CDC4C}</author>
  </authors>
  <commentList>
    <comment ref="M5"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signo hace alusión a la naturaleza positiva o negativa del impacto ambiental.</t>
      </text>
    </comment>
    <comment ref="N5"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termino se refiere al grado de incidencia de la acción sobre el elemento afectado:
1- Corresponde al grado de destrucción bajo, sobre el elemento
2- Corresponde al grado de destrucción medio, sobre el elemento
4- Corresponde al grado de destrucción total sobre el elemento</t>
      </text>
    </comment>
    <comment ref="O5" authorId="2"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refiere al área de influencia del impacto, en relación con el entorno del proyecto:
1- Puntual: Produce un efecto muy localizado
2- Parcial: Considerado la situación intermedia.
4- Total: No admite una ubicación precisa dentro del área de influencia</t>
      </text>
    </comment>
    <comment ref="P5"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Califica el grado de probabilidad de que se produzca el impacto. 
4- Local, el impacto no rebasa los límites o es tratado dentro de las instalaciones de la empresa o del cliente donde se presta el servicio.
2- Regional: el impacto afecta negativa o positivamente una región. 
1- Global: el impacto afecta negativa o positivamente a nivel mundial.</t>
      </text>
    </comment>
    <comment ref="Q5" authorId="4" shapeId="0" xr:uid="{00000000-0006-0000-00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califica el tiempo durante el cual se manifiesta y permanecen los efectos o alteraciones que sufre el medio posterior a la ejecución del proyecto:
4- Permanente: Cuando el efecto permanece después de terminado el proyecto
2- Temporal: Cuando el efecto dura únicamente en el desarrollo del proyecto 
1- Fugaz: Cuando el efecto sobre el medio dura un lapso de tiempo mínimo.</t>
      </text>
    </comment>
    <comment ref="R5" authorId="5" shapeId="0" xr:uid="{00000000-0006-0000-00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refiere al comportamiento del impacto a partir de su aparición:
4- Acumulativa: Pese a terminada la actividad que  lo origina, el efecto se conjuga con procesos anteriores o actuales.
 2- Estable: El impacto se prolonga en el tiempo pero no se incrementa pese a terminar la actividad.
1- Decreciente: Es cuando el impacto expira una vez terminada la actividad que lo origina</t>
      </text>
    </comment>
    <comment ref="S5" authorId="6" shapeId="0" xr:uid="{00000000-0006-0000-00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la posibilidad de retornar a las condiciones iníciales previas a la acción, por medios naturales:
4- Irreversible: No puede retornar a las condiciones iníciales del medio</t>
      </text>
    </comment>
  </commentList>
</comments>
</file>

<file path=xl/sharedStrings.xml><?xml version="1.0" encoding="utf-8"?>
<sst xmlns="http://schemas.openxmlformats.org/spreadsheetml/2006/main" count="668" uniqueCount="158">
  <si>
    <t>SISTEMA INTEGRADO DE GESTIÓN</t>
  </si>
  <si>
    <t>Código:</t>
  </si>
  <si>
    <t>PROCESO</t>
  </si>
  <si>
    <t xml:space="preserve">GESTIÓN ADMINISTRATIVA Y FINANCIERA </t>
  </si>
  <si>
    <t>Versión:</t>
  </si>
  <si>
    <t>FORMATO</t>
  </si>
  <si>
    <t>Fecha:</t>
  </si>
  <si>
    <t xml:space="preserve">PROCESO </t>
  </si>
  <si>
    <t>LUGAR</t>
  </si>
  <si>
    <t>ACTIVIDAD QUE GENERA EL IMPACTO</t>
  </si>
  <si>
    <t>DESCRIPCIÓN DE LA ACTIVIDAD</t>
  </si>
  <si>
    <t xml:space="preserve">TEMA AMBIENTAL </t>
  </si>
  <si>
    <t xml:space="preserve">ASPECTO AMBIENTAL </t>
  </si>
  <si>
    <t xml:space="preserve">IMPACTO AMBIENTAL </t>
  </si>
  <si>
    <t xml:space="preserve">CONDICIÓN </t>
  </si>
  <si>
    <t>NATURALEZA</t>
  </si>
  <si>
    <t>INTENSIDAD (I)</t>
  </si>
  <si>
    <t>EXTENSION (EX)</t>
  </si>
  <si>
    <t>PROBABILIDAD (PB)</t>
  </si>
  <si>
    <t>DURACIÓN (D)</t>
  </si>
  <si>
    <t>TENDENCIA (T)</t>
  </si>
  <si>
    <t>REVERSIBILIDAD (RV)</t>
  </si>
  <si>
    <t xml:space="preserve">Calificación </t>
  </si>
  <si>
    <t>Significancia</t>
  </si>
  <si>
    <t>Riesgo Asociado</t>
  </si>
  <si>
    <t>Descripción  del Riesgo</t>
  </si>
  <si>
    <t>Descripción Oportunidad</t>
  </si>
  <si>
    <t>Jerarquía Del Control</t>
  </si>
  <si>
    <t>Control Operacional</t>
  </si>
  <si>
    <t>Actividades de Control Operacional / Actividades de Gestión</t>
  </si>
  <si>
    <t xml:space="preserve">Fecha de Evaluación </t>
  </si>
  <si>
    <t>NORMAL</t>
  </si>
  <si>
    <t xml:space="preserve">ANORMAL </t>
  </si>
  <si>
    <t xml:space="preserve">EMERGENCIA </t>
  </si>
  <si>
    <t>Gestión Administrativa y Financiera; Gestión de talento humano; Transparencia, participación, servicio al ciudadano y comunicación; Evaluacion y control institucional.</t>
  </si>
  <si>
    <t>Piso 2</t>
  </si>
  <si>
    <t>Todas las actividades</t>
  </si>
  <si>
    <t xml:space="preserve">Uso de energía eléctrica para el funcionamiento de los equipos de cómputo </t>
  </si>
  <si>
    <t xml:space="preserve">Energético </t>
  </si>
  <si>
    <t xml:space="preserve">Consumo de energía </t>
  </si>
  <si>
    <t>Agotamiento de los recursos naturales</t>
  </si>
  <si>
    <t>x</t>
  </si>
  <si>
    <t xml:space="preserve">Incendio </t>
  </si>
  <si>
    <t>Aumento de costos por el incremento en la demanda de recursos.</t>
  </si>
  <si>
    <t>Se puede generar un aumento de costo en el servicio, por la mala manipulación y falta de desconexión de estos equipos.</t>
  </si>
  <si>
    <t xml:space="preserve">utilizar equipos que cuenten con especificaciones ambientales para el uso adecuado del recurso </t>
  </si>
  <si>
    <t>Controles administrativos</t>
  </si>
  <si>
    <t xml:space="preserve">Programa de Gestión Ambiental </t>
  </si>
  <si>
    <t>Se pueden utilizar reguladores de corriente.</t>
  </si>
  <si>
    <t>Generación de residuos por luminarias</t>
  </si>
  <si>
    <t>Sustancias peligrosas</t>
  </si>
  <si>
    <t xml:space="preserve">Generación de residuos </t>
  </si>
  <si>
    <t>Contaminación del recurso suelo</t>
  </si>
  <si>
    <t>Limitación en el cumplimiento de requisitos legales ambientales.</t>
  </si>
  <si>
    <t xml:space="preserve">Se debe contar con un gestor de residuo peligrosos, que cumpla con la normatividad legal ambiental vigente. </t>
  </si>
  <si>
    <t xml:space="preserve">Realizar la gestion pertinente por los gestores autorizados para la disposicion del recurso. </t>
  </si>
  <si>
    <t>Sustitución</t>
  </si>
  <si>
    <t>Contratación de gestores que cumplan con la normatividad ambiental vigente.</t>
  </si>
  <si>
    <t>Uso de energía eléctrica en luminarias</t>
  </si>
  <si>
    <t>Utilizar luminarias ahorradores tipo LED</t>
  </si>
  <si>
    <t>Realizar cambios en el sistema de luminarias.</t>
  </si>
  <si>
    <t xml:space="preserve">Uso de plantas de tratamiento de aguas lluvia </t>
  </si>
  <si>
    <t>Uso del agua de los baños, esta agua es tratada por el edificioT3</t>
  </si>
  <si>
    <t>Agua</t>
  </si>
  <si>
    <t>Consumo de agua</t>
  </si>
  <si>
    <t>Reducción de afectación al ambiente</t>
  </si>
  <si>
    <t xml:space="preserve">Gaqto y disminucion del recurso </t>
  </si>
  <si>
    <t>Se genera una disminución en el consumo de agua potable, por ende la disminución en el cobro de la factura. De igual forma se debe realizar un consumo responsable de este recurso.</t>
  </si>
  <si>
    <t xml:space="preserve">Mantenimiento e implementacion de tecnologicas </t>
  </si>
  <si>
    <t>Uso de agua para lavamanos</t>
  </si>
  <si>
    <t>Se puede generar un aumento de costo en el servicio, por la mala manipulación.</t>
  </si>
  <si>
    <t xml:space="preserve">Utilizar tecnologias ahorradoras para el suo adecuado del recurso </t>
  </si>
  <si>
    <t>Utilizar jabones biodegradables, y ahorradores de consumo de agua.</t>
  </si>
  <si>
    <t>Actividades administrativas</t>
  </si>
  <si>
    <t>Uso de energía eléctrica para el funcionamiento de impresoras</t>
  </si>
  <si>
    <t>Consumo de papel</t>
  </si>
  <si>
    <t>Suelo</t>
  </si>
  <si>
    <t>Consumo de materias primas, elementos e insumos</t>
  </si>
  <si>
    <t>Disminución de la presión sobre el relleno sanitario</t>
  </si>
  <si>
    <t>Se genera un aumento en la compra de insumos por el uso inadecuado e indiscriminado.</t>
  </si>
  <si>
    <t xml:space="preserve">Implementqar estrategiaes de cero papel en la entidad o en su defecto, papel reciclado e impresion por doble cara para su optimización </t>
  </si>
  <si>
    <t xml:space="preserve">Realizar campañas para la optimización y mejor uso del papel. </t>
  </si>
  <si>
    <t xml:space="preserve">Almacenamiento de residuos </t>
  </si>
  <si>
    <t xml:space="preserve">Generación de residuos por toners </t>
  </si>
  <si>
    <t>Uso de cafetería y puntos de café</t>
  </si>
  <si>
    <t>Consumo de vasos desechables</t>
  </si>
  <si>
    <t>Se genera un aumento en la compra de insumos por el uso indiscriminado.</t>
  </si>
  <si>
    <t xml:space="preserve">Implementar buenas practicas en la entidad para el uso de elementes reutilizables o desechables ecologicos </t>
  </si>
  <si>
    <t xml:space="preserve">Realizar campañas para la optimización y mejor uso de vasos desechables. </t>
  </si>
  <si>
    <t xml:space="preserve">Transporte </t>
  </si>
  <si>
    <t>Emision de gases contaminantes CO2</t>
  </si>
  <si>
    <t>Aire</t>
  </si>
  <si>
    <t>Generación de emisiones</t>
  </si>
  <si>
    <t>Contaminación del recurso aire</t>
  </si>
  <si>
    <t xml:space="preserve">taminacion atmosferica GEI </t>
  </si>
  <si>
    <t>Realizar y hacer seguimiento del cumplimiento de las revisiones vehiculares exigidas para su correcto uso</t>
  </si>
  <si>
    <t>Mantenimientos y mediciones para el uso adecuado</t>
  </si>
  <si>
    <t>Aseo, limpieza y/o desinfección de la infraestructura</t>
  </si>
  <si>
    <t>Limpieza y desinfección de áreas comunes</t>
  </si>
  <si>
    <t>Generación de vertimientos</t>
  </si>
  <si>
    <t>Disminución en el uso de recursos naturales</t>
  </si>
  <si>
    <t xml:space="preserve">Utilizar productos de liempieza biodegradables </t>
  </si>
  <si>
    <t>Realizar un procedimiento para el uso adecuado, de los insumos de aseo.</t>
  </si>
  <si>
    <t>Estructuración de proyectos de infraestructura de transporte; Gestión de la contratación pública; Gestión de la información y comunicaciones; Gestión jurídica.</t>
  </si>
  <si>
    <t>Piso 6</t>
  </si>
  <si>
    <t xml:space="preserve">Sistema estratégico de planeación y gestión </t>
  </si>
  <si>
    <t>Piso 7</t>
  </si>
  <si>
    <t>Gestión contractual y seguimiento de proyectos de infraestructura de transporte</t>
  </si>
  <si>
    <t>Piso 8</t>
  </si>
  <si>
    <t>Fecha de actualización: 23/11/2023</t>
  </si>
  <si>
    <t>Naturaleza</t>
  </si>
  <si>
    <t>INTENSIDAD</t>
  </si>
  <si>
    <t xml:space="preserve">EXTENSION </t>
  </si>
  <si>
    <t>PROBABILIDAD</t>
  </si>
  <si>
    <t xml:space="preserve">DURACIÓN </t>
  </si>
  <si>
    <t>TENDENCIA</t>
  </si>
  <si>
    <t>REVERSIBILIDAD</t>
  </si>
  <si>
    <t>JERARQUIA DEL CONTROL</t>
  </si>
  <si>
    <t>Aprovechamiento de recursos naturales</t>
  </si>
  <si>
    <t>Eliminación</t>
  </si>
  <si>
    <t>Afectación por la no disponibilidad de Recursos Naturales (agua, energía, gas, fauna y flora).</t>
  </si>
  <si>
    <t xml:space="preserve">Alteración paisajística </t>
  </si>
  <si>
    <t>Derrame</t>
  </si>
  <si>
    <t>Afectación por la no disponibilidad del Servicio o cambios en la prestación del servicio.</t>
  </si>
  <si>
    <t>Almacenamiento de materiales, elementos e insumos</t>
  </si>
  <si>
    <t xml:space="preserve">Consumo de combustibles </t>
  </si>
  <si>
    <t xml:space="preserve">Contaminación visual </t>
  </si>
  <si>
    <t>Fuga</t>
  </si>
  <si>
    <t>Sanciones o medidas preventivas para la Entidad.</t>
  </si>
  <si>
    <t xml:space="preserve">Fauna </t>
  </si>
  <si>
    <t>Explosión</t>
  </si>
  <si>
    <t>Afectación de la imagen institucional.</t>
  </si>
  <si>
    <t xml:space="preserve">Mantenimiento de la infraestructura </t>
  </si>
  <si>
    <t xml:space="preserve">Flora </t>
  </si>
  <si>
    <t>Consumo de gas</t>
  </si>
  <si>
    <t>Contaminación del recurso agua</t>
  </si>
  <si>
    <t>Incumplimiento de las obligaciones específicas de los trámites ambientales.</t>
  </si>
  <si>
    <t xml:space="preserve">Mantenimiento de vehículos </t>
  </si>
  <si>
    <t>Saneamiento</t>
  </si>
  <si>
    <t>Construcciones o adecuaciones</t>
  </si>
  <si>
    <t>Emisión de ruido</t>
  </si>
  <si>
    <t>Dosminución de la presion sobre el relleno sanitario</t>
  </si>
  <si>
    <t>No atender adecuadamente una emergencia.</t>
  </si>
  <si>
    <t>Disminución en el uso de recursos natruales</t>
  </si>
  <si>
    <t>Afectación por el fenómeno del niño (cambio climático).</t>
  </si>
  <si>
    <t xml:space="preserve">Uso de plantas eléctricas </t>
  </si>
  <si>
    <t>Mejoramiento de las condiciones del suelo</t>
  </si>
  <si>
    <t>Afectación por el fenómeno de la niña (cambio climático).</t>
  </si>
  <si>
    <t>Afectación por desastres naturales.</t>
  </si>
  <si>
    <t xml:space="preserve">Generación de olores </t>
  </si>
  <si>
    <t>Sobrepresion al relleno sanitario</t>
  </si>
  <si>
    <t>Afectación por emergencias/incidentes presentados por fallas en los equipos y sistemas de control ambiental.</t>
  </si>
  <si>
    <t>Uso de publicidad exterior visual</t>
  </si>
  <si>
    <t>Cambios en las exigencias normativas que puede generar incumplimiento de los requisitos legales ambientales.</t>
  </si>
  <si>
    <t xml:space="preserve">No aplica </t>
  </si>
  <si>
    <t>Limitaciones en la capacidad para ejercer control o influencia en los procesos contratados externamente.</t>
  </si>
  <si>
    <t>GADF-F-061</t>
  </si>
  <si>
    <t xml:space="preserve">MATRIZ DE IDENTIFICACIÓN INTERNA DE ASPECTOS, IMPACTOS, RIESGOS Y OPORTUNIDADES AMBIENTALES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</si>
</sst>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0&quot;#"/>
  </numFmts>
  <fonts count="8" x14ac:knownFonts="1">
    <font>
      <sz val="11"/>
      <color theme="1"/>
      <name val="Calibri"/>
      <family val="2"/>
      <scheme val="minor"/>
    </font>
    <font>
      <sz val="10"/>
      <name val="Arial"/>
      <family val="2"/>
    </font>
    <font>
      <sz val="8"/>
      <color theme="1"/>
      <name val="Calibri"/>
      <family val="2"/>
      <scheme val="minor"/>
    </font>
    <font>
      <sz val="10"/>
      <color indexed="8"/>
      <name val="Arial"/>
      <family val="2"/>
    </font>
    <font>
      <sz val="8"/>
      <name val="Calibri"/>
      <family val="2"/>
      <scheme val="minor"/>
    </font>
    <font>
      <b/>
      <sz val="8"/>
      <name val="Calibri"/>
      <family val="2"/>
      <scheme val="minor"/>
    </font>
    <font>
      <sz val="8"/>
      <color indexed="8"/>
      <name val="Calibri"/>
      <family val="2"/>
      <scheme val="minor"/>
    </font>
    <font>
      <sz val="9"/>
      <color theme="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s>
  <cellStyleXfs count="2">
    <xf numFmtId="0" fontId="0" fillId="0" borderId="0"/>
    <xf numFmtId="0" fontId="1" fillId="0" borderId="0"/>
  </cellStyleXfs>
  <cellXfs count="58">
    <xf numFmtId="0" fontId="0" fillId="0" borderId="0" xfId="0"/>
    <xf numFmtId="0" fontId="2" fillId="4" borderId="0" xfId="0" applyFont="1" applyFill="1" applyAlignment="1">
      <alignment textRotation="90"/>
    </xf>
    <xf numFmtId="0" fontId="3" fillId="0" borderId="0" xfId="0" applyFont="1"/>
    <xf numFmtId="0" fontId="5" fillId="4" borderId="7" xfId="0" applyFont="1" applyFill="1" applyBorder="1" applyAlignment="1">
      <alignment vertical="center"/>
    </xf>
    <xf numFmtId="0" fontId="4" fillId="3" borderId="8" xfId="0" applyFont="1" applyFill="1" applyBorder="1" applyAlignment="1">
      <alignment horizontal="center" vertical="center"/>
    </xf>
    <xf numFmtId="0" fontId="4" fillId="3" borderId="0" xfId="0" applyFont="1" applyFill="1"/>
    <xf numFmtId="0" fontId="5" fillId="4" borderId="9" xfId="0" applyFont="1" applyFill="1" applyBorder="1" applyAlignment="1">
      <alignment vertical="center"/>
    </xf>
    <xf numFmtId="164" fontId="4" fillId="3" borderId="10" xfId="0" applyNumberFormat="1" applyFont="1" applyFill="1" applyBorder="1" applyAlignment="1">
      <alignment horizontal="center" vertical="center"/>
    </xf>
    <xf numFmtId="0" fontId="5" fillId="4" borderId="11" xfId="0" applyFont="1" applyFill="1" applyBorder="1" applyAlignment="1">
      <alignment vertical="center"/>
    </xf>
    <xf numFmtId="14" fontId="4" fillId="3" borderId="12" xfId="0" applyNumberFormat="1" applyFont="1" applyFill="1" applyBorder="1" applyAlignment="1">
      <alignment horizontal="center" vertical="center"/>
    </xf>
    <xf numFmtId="0" fontId="2" fillId="4" borderId="0" xfId="0" applyFont="1" applyFill="1"/>
    <xf numFmtId="0" fontId="2" fillId="4" borderId="0" xfId="0" applyFont="1" applyFill="1" applyAlignment="1">
      <alignment horizontal="center" vertical="center"/>
    </xf>
    <xf numFmtId="0" fontId="2" fillId="2" borderId="4" xfId="0" applyFont="1" applyFill="1" applyBorder="1" applyAlignment="1">
      <alignment vertical="center" textRotation="90" wrapText="1"/>
    </xf>
    <xf numFmtId="0" fontId="2" fillId="0" borderId="0" xfId="0" applyFont="1" applyAlignment="1">
      <alignment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4" fillId="0" borderId="4" xfId="1"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textRotation="90" wrapText="1"/>
    </xf>
    <xf numFmtId="1" fontId="2" fillId="0" borderId="4" xfId="0" applyNumberFormat="1"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2" fillId="0" borderId="0" xfId="0" applyFont="1" applyAlignment="1">
      <alignment textRotation="90" wrapText="1"/>
    </xf>
    <xf numFmtId="0" fontId="2" fillId="0" borderId="0" xfId="0" applyFont="1" applyAlignment="1">
      <alignment horizontal="center" vertical="center" wrapText="1"/>
    </xf>
    <xf numFmtId="0" fontId="2" fillId="4" borderId="0" xfId="0" applyFont="1" applyFill="1" applyAlignment="1">
      <alignment vertical="center"/>
    </xf>
    <xf numFmtId="0" fontId="2" fillId="0" borderId="0" xfId="0" applyFont="1" applyAlignment="1">
      <alignment vertical="center" wrapText="1"/>
    </xf>
    <xf numFmtId="14" fontId="2" fillId="0" borderId="4" xfId="0" applyNumberFormat="1"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textRotation="90" wrapText="1"/>
    </xf>
    <xf numFmtId="0" fontId="2" fillId="2" borderId="6" xfId="0" applyFont="1" applyFill="1" applyBorder="1" applyAlignment="1">
      <alignment horizontal="center" vertical="center" textRotation="90"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2"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3" borderId="14" xfId="0" applyFont="1" applyFill="1" applyBorder="1" applyAlignment="1"/>
    <xf numFmtId="0" fontId="4" fillId="3" borderId="15" xfId="0" applyFont="1" applyFill="1" applyBorder="1" applyAlignment="1"/>
    <xf numFmtId="0" fontId="4" fillId="3" borderId="16" xfId="0" applyFont="1" applyFill="1" applyBorder="1" applyAlignment="1"/>
    <xf numFmtId="0" fontId="5" fillId="3" borderId="7"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8"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9" xfId="0" applyFont="1" applyFill="1" applyBorder="1" applyAlignment="1">
      <alignment horizontal="center" vertical="center"/>
    </xf>
    <xf numFmtId="0" fontId="4" fillId="3" borderId="19"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0" borderId="0" xfId="0" applyFont="1"/>
  </cellXfs>
  <cellStyles count="2">
    <cellStyle name="Normal" xfId="0" builtinId="0"/>
    <cellStyle name="Normal 2 2" xfId="1" xr:uid="{00000000-0005-0000-0000-000001000000}"/>
  </cellStyles>
  <dxfs count="79">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FF0000"/>
        </patternFill>
      </fill>
    </dxf>
    <dxf>
      <fill>
        <patternFill>
          <bgColor rgb="FFFFFF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theme="3" tint="0.39994506668294322"/>
        </patternFill>
      </fill>
    </dxf>
    <dxf>
      <fill>
        <patternFill>
          <bgColor theme="8"/>
        </patternFill>
      </fill>
    </dxf>
    <dxf>
      <fill>
        <patternFill>
          <bgColor theme="8" tint="0.59996337778862885"/>
        </patternFill>
      </fill>
    </dxf>
    <dxf>
      <fill>
        <patternFill>
          <bgColor rgb="FFFF0000"/>
        </patternFill>
      </fill>
    </dxf>
    <dxf>
      <fill>
        <patternFill>
          <bgColor theme="9" tint="-0.24994659260841701"/>
        </patternFill>
      </fill>
    </dxf>
    <dxf>
      <fill>
        <patternFill>
          <bgColor rgb="FFFFFF00"/>
        </patternFill>
      </fill>
    </dxf>
    <dxf>
      <fill>
        <patternFill>
          <bgColor rgb="FF66FF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1221920</xdr:colOff>
      <xdr:row>0</xdr:row>
      <xdr:rowOff>54428</xdr:rowOff>
    </xdr:from>
    <xdr:to>
      <xdr:col>0</xdr:col>
      <xdr:colOff>2610618</xdr:colOff>
      <xdr:row>2</xdr:row>
      <xdr:rowOff>350180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1920" y="54428"/>
          <a:ext cx="1388698" cy="10577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milia\Documents\C&#233;sar%20Andr&#233;s\Ministerio%20de%20Defensa\Documentos%20Aprobados\Identificaci&#243;n%20de%20Peligros%20y%20Valoraci&#243;n%20del%20Riesgo\Matrices%20de%20Peligro%20UGG%20por%20Direcciones%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PLANTILLA%20PFR%20UGG%20SILOG%20PTE%20ARANDA.2015%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UISA\Desktop\Barranquilla%202015\PLANTILLA%20PFR%20ESM%20ENSB%20Barranqui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retaria de Gabinete"/>
      <sheetName val="Dir. Comunicacion Sectorial"/>
      <sheetName val="Control Interno Sectorial"/>
      <sheetName val="Obispado Castrense"/>
      <sheetName val="Dir. Estudios Estrategicos"/>
      <sheetName val="Dir. Politicas y Conso. Segurid"/>
      <sheetName val="Dir. Segur. Publica e Infraestr"/>
      <sheetName val="Dir. Relac. Internac. y Coop"/>
      <sheetName val="Dir. DDHH y DIH"/>
      <sheetName val="Dir. Proyeccion Capacidades"/>
      <sheetName val="Dir. Capital Humano"/>
      <sheetName val="Dir. Planeacion y presupuestaci"/>
      <sheetName val="Dir. de Logistica"/>
      <sheetName val="Dir.Bienestar Sectorial y salud"/>
      <sheetName val="Tribunal Medico Laboral"/>
      <sheetName val="Dir. Asuntos Legales"/>
      <sheetName val="Dir. Contratacion Estatal"/>
      <sheetName val="Dir. Ciencia Tecno e Innovacion"/>
      <sheetName val="Dir. Finanzas"/>
      <sheetName val="Asesora Sistemas"/>
      <sheetName val="Of. Control Disciplinario Int."/>
      <sheetName val="Desp. Vice. GSED"/>
      <sheetName val="Transportes"/>
      <sheetName val="Gestion Documental"/>
      <sheetName val="Dir. Administrativa"/>
      <sheetName val="Fondetec"/>
      <sheetName val="Gatri"/>
      <sheetName val="Atención y Orientacion Ciudadan"/>
      <sheetName val="Despacho Ministro"/>
      <sheetName val="MATRIZ DE PELIGROS ARCHIVO "/>
      <sheetName val="PELIGROS (2)"/>
      <sheetName val="ND"/>
      <sheetName val="PELIG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C1">
            <v>0</v>
          </cell>
        </row>
        <row r="2">
          <cell r="B2" t="str">
            <v>DESCRIPCIÓN</v>
          </cell>
          <cell r="C2" t="str">
            <v>CLASIFICACIÓN</v>
          </cell>
        </row>
        <row r="3">
          <cell r="B3" t="str">
            <v>BIOLÓGICO</v>
          </cell>
          <cell r="C3" t="str">
            <v>Biológico</v>
          </cell>
        </row>
        <row r="4">
          <cell r="B4" t="str">
            <v>Por Virus</v>
          </cell>
          <cell r="C4" t="str">
            <v>Físico</v>
          </cell>
        </row>
        <row r="5">
          <cell r="B5" t="str">
            <v>Por Bacterias</v>
          </cell>
          <cell r="C5" t="str">
            <v>Químico</v>
          </cell>
        </row>
        <row r="6">
          <cell r="B6" t="str">
            <v>Por Hongos</v>
          </cell>
          <cell r="C6" t="str">
            <v>Psicosocial</v>
          </cell>
        </row>
        <row r="7">
          <cell r="B7" t="str">
            <v>Por Ricketsias</v>
          </cell>
          <cell r="C7" t="str">
            <v>Biomecánicos</v>
          </cell>
        </row>
        <row r="8">
          <cell r="B8" t="str">
            <v>Por Parásitos</v>
          </cell>
          <cell r="C8" t="str">
            <v>Condiciones de seguridad</v>
          </cell>
        </row>
        <row r="9">
          <cell r="B9" t="str">
            <v>Por Picaduras</v>
          </cell>
          <cell r="C9" t="str">
            <v>Fenómenos naturales</v>
          </cell>
        </row>
        <row r="10">
          <cell r="B10" t="str">
            <v>Por Mordeduras</v>
          </cell>
          <cell r="C10">
            <v>0</v>
          </cell>
        </row>
        <row r="11">
          <cell r="B11" t="str">
            <v>Por Fluidos</v>
          </cell>
          <cell r="C11">
            <v>0</v>
          </cell>
        </row>
        <row r="12">
          <cell r="B12" t="str">
            <v>Por Excremento</v>
          </cell>
          <cell r="C12">
            <v>0</v>
          </cell>
        </row>
        <row r="13">
          <cell r="B13" t="str">
            <v>FISICO</v>
          </cell>
          <cell r="C13" t="str">
            <v>Físico</v>
          </cell>
        </row>
        <row r="14">
          <cell r="B14" t="str">
            <v>Por Ruido de impacto.</v>
          </cell>
          <cell r="C14">
            <v>0</v>
          </cell>
        </row>
        <row r="15">
          <cell r="B15" t="str">
            <v>Por Ruido intermitente.</v>
          </cell>
          <cell r="C15">
            <v>0</v>
          </cell>
        </row>
        <row r="16">
          <cell r="B16" t="str">
            <v>Por Ruido continuo.</v>
          </cell>
          <cell r="C16">
            <v>0</v>
          </cell>
        </row>
        <row r="17">
          <cell r="B17" t="str">
            <v>Por Iluminación con luz visible en exceso.</v>
          </cell>
          <cell r="C17">
            <v>0</v>
          </cell>
        </row>
        <row r="18">
          <cell r="B18" t="str">
            <v>Por Iluminación con luz visible deficiente.</v>
          </cell>
          <cell r="C18">
            <v>0</v>
          </cell>
        </row>
        <row r="19">
          <cell r="B19" t="str">
            <v>Por Vibración en cuerpo entero.</v>
          </cell>
          <cell r="C19">
            <v>0</v>
          </cell>
        </row>
        <row r="20">
          <cell r="B20" t="str">
            <v>Por Vibración segmentaria</v>
          </cell>
          <cell r="C20">
            <v>0</v>
          </cell>
        </row>
        <row r="21">
          <cell r="B21" t="str">
            <v>Por Temperatura extrema (calor)</v>
          </cell>
          <cell r="C21">
            <v>0</v>
          </cell>
        </row>
        <row r="22">
          <cell r="B22" t="str">
            <v>Por Temperatura (disconfort termico)</v>
          </cell>
          <cell r="C22">
            <v>0</v>
          </cell>
        </row>
        <row r="23">
          <cell r="B23" t="str">
            <v>Por Temperatura extrema (frio)</v>
          </cell>
          <cell r="C23">
            <v>0</v>
          </cell>
        </row>
        <row r="24">
          <cell r="B24" t="str">
            <v>Por Presión atmosferica normal</v>
          </cell>
          <cell r="C24">
            <v>0</v>
          </cell>
        </row>
        <row r="25">
          <cell r="B25" t="str">
            <v>Por Presión atmosferica ajustada</v>
          </cell>
          <cell r="C25">
            <v>0</v>
          </cell>
        </row>
        <row r="26">
          <cell r="B26" t="str">
            <v>Por Radiación ionizante (rayos X)</v>
          </cell>
          <cell r="C26">
            <v>0</v>
          </cell>
        </row>
        <row r="27">
          <cell r="B27" t="str">
            <v>Por Radiación ionizante (rayos gama)</v>
          </cell>
          <cell r="C27">
            <v>0</v>
          </cell>
        </row>
        <row r="28">
          <cell r="B28" t="str">
            <v>Por Radiación ionizante (rayos beta)</v>
          </cell>
          <cell r="C28">
            <v>0</v>
          </cell>
        </row>
        <row r="29">
          <cell r="B29" t="str">
            <v>Por Radiación ionizante (rayos alfa)</v>
          </cell>
          <cell r="C29">
            <v>0</v>
          </cell>
        </row>
        <row r="30">
          <cell r="B30" t="str">
            <v>Por Radiaciones no ionizantes (ultravioleta)</v>
          </cell>
          <cell r="C30">
            <v>0</v>
          </cell>
        </row>
        <row r="31">
          <cell r="B31" t="str">
            <v>Por Radiación no ionizante (laser)</v>
          </cell>
          <cell r="C31">
            <v>0</v>
          </cell>
        </row>
        <row r="32">
          <cell r="B32" t="str">
            <v>Por Radiación no ionizante (infraroja)</v>
          </cell>
          <cell r="C32">
            <v>0</v>
          </cell>
        </row>
        <row r="33">
          <cell r="B33" t="str">
            <v>Por Radiación no ionizante (radiofrecuencia)</v>
          </cell>
          <cell r="C33">
            <v>0</v>
          </cell>
        </row>
        <row r="34">
          <cell r="B34" t="str">
            <v>Por Radiación no ionizante (microondas)</v>
          </cell>
          <cell r="C34">
            <v>0</v>
          </cell>
        </row>
        <row r="35">
          <cell r="B35" t="str">
            <v>QUÍMICO</v>
          </cell>
          <cell r="C35" t="str">
            <v>Químico</v>
          </cell>
        </row>
        <row r="36">
          <cell r="B36" t="str">
            <v>Por Polvos orgánicos.</v>
          </cell>
          <cell r="C36">
            <v>0</v>
          </cell>
        </row>
        <row r="37">
          <cell r="B37" t="str">
            <v>Por Polvos inorgánicos.</v>
          </cell>
          <cell r="C37">
            <v>0</v>
          </cell>
        </row>
        <row r="38">
          <cell r="B38" t="str">
            <v>Por  Fibras.</v>
          </cell>
          <cell r="C38">
            <v>0</v>
          </cell>
        </row>
        <row r="39">
          <cell r="B39" t="str">
            <v>Por Líquidos.</v>
          </cell>
          <cell r="C39">
            <v>0</v>
          </cell>
        </row>
        <row r="40">
          <cell r="B40" t="str">
            <v>Por Nieblas.</v>
          </cell>
          <cell r="C40">
            <v>0</v>
          </cell>
        </row>
        <row r="41">
          <cell r="B41" t="str">
            <v>Por Rocios.</v>
          </cell>
          <cell r="C41">
            <v>0</v>
          </cell>
        </row>
        <row r="42">
          <cell r="B42" t="str">
            <v>Por Gases .</v>
          </cell>
          <cell r="C42">
            <v>0</v>
          </cell>
        </row>
        <row r="43">
          <cell r="B43" t="str">
            <v>Por Vapores.</v>
          </cell>
          <cell r="C43">
            <v>0</v>
          </cell>
        </row>
        <row r="44">
          <cell r="B44" t="str">
            <v>Por Humos metálicos.</v>
          </cell>
          <cell r="C44">
            <v>0</v>
          </cell>
        </row>
        <row r="45">
          <cell r="B45" t="str">
            <v>Por Humos no metálicos.</v>
          </cell>
          <cell r="C45">
            <v>0</v>
          </cell>
        </row>
        <row r="46">
          <cell r="B46" t="str">
            <v>Por Material particulado.</v>
          </cell>
          <cell r="C46">
            <v>0</v>
          </cell>
        </row>
        <row r="47">
          <cell r="B47" t="str">
            <v>PSICOSOCIALES</v>
          </cell>
          <cell r="C47" t="str">
            <v>Psicologico</v>
          </cell>
        </row>
        <row r="48">
          <cell r="B48" t="str">
            <v>Gestión organizacional  por estilo de mando</v>
          </cell>
          <cell r="C48">
            <v>0</v>
          </cell>
        </row>
        <row r="49">
          <cell r="B49" t="str">
            <v>Gestión organizacional  por pago</v>
          </cell>
          <cell r="C49">
            <v>0</v>
          </cell>
        </row>
        <row r="50">
          <cell r="B50" t="str">
            <v>Gestión organizacional  por contratación</v>
          </cell>
          <cell r="C50">
            <v>0</v>
          </cell>
        </row>
        <row r="51">
          <cell r="B51" t="str">
            <v>Gestión organizacional  por falta de  participación</v>
          </cell>
          <cell r="C51">
            <v>0</v>
          </cell>
        </row>
        <row r="52">
          <cell r="B52" t="str">
            <v>Gestión organizacional  por deficiencia de inducción</v>
          </cell>
          <cell r="C52">
            <v>0</v>
          </cell>
        </row>
        <row r="53">
          <cell r="B53" t="str">
            <v>Gestión organizacional  por falta de reinducción - capacitación</v>
          </cell>
          <cell r="C53">
            <v>0</v>
          </cell>
        </row>
        <row r="54">
          <cell r="B54" t="str">
            <v>Gestión organizacional  por falta de bienestar social</v>
          </cell>
          <cell r="C54">
            <v>0</v>
          </cell>
        </row>
        <row r="55">
          <cell r="B55" t="str">
            <v>Gestión organizacional  por regular evaluación del desempeño</v>
          </cell>
          <cell r="C55">
            <v>0</v>
          </cell>
        </row>
        <row r="56">
          <cell r="B56" t="str">
            <v>Gestión organizacional  por manejos del cambio</v>
          </cell>
          <cell r="C56">
            <v>0</v>
          </cell>
        </row>
        <row r="57">
          <cell r="B57" t="str">
            <v>Caracteriticas de la organización del trabajo - comunicación</v>
          </cell>
          <cell r="C57">
            <v>0</v>
          </cell>
        </row>
        <row r="58">
          <cell r="B58" t="str">
            <v>Caracteriticas de la organización del trabajo - tecnologia</v>
          </cell>
          <cell r="C58">
            <v>0</v>
          </cell>
        </row>
        <row r="59">
          <cell r="B59" t="str">
            <v>Caracteriticas de la organización del trabajo por organización del trabajo.</v>
          </cell>
          <cell r="C59">
            <v>0</v>
          </cell>
        </row>
        <row r="60">
          <cell r="B60" t="str">
            <v>Caracteriticas de la organización del trabajo por demandas cualitativas</v>
          </cell>
          <cell r="C60">
            <v>0</v>
          </cell>
        </row>
        <row r="61">
          <cell r="B61" t="str">
            <v>Caracteriticas de la organización del trabajo por demandas cuantitativas de la labor</v>
          </cell>
          <cell r="C61">
            <v>0</v>
          </cell>
        </row>
        <row r="62">
          <cell r="B62" t="str">
            <v>Caracteristicas del grupo social de trabajo por relaciones</v>
          </cell>
          <cell r="C62">
            <v>0</v>
          </cell>
        </row>
        <row r="63">
          <cell r="B63" t="str">
            <v>Caracteristicas del grupo social de trabajo por deficiente en la cohesión</v>
          </cell>
          <cell r="C63">
            <v>0</v>
          </cell>
        </row>
        <row r="64">
          <cell r="B64" t="str">
            <v>Caracteristicas del grupo social de trabajo por debilidad en la calidad interaccion</v>
          </cell>
          <cell r="C64">
            <v>0</v>
          </cell>
        </row>
        <row r="65">
          <cell r="B65" t="str">
            <v>Caracteristicas del grupo social de trabajo por deficiente dinamica de trabajo en equipo</v>
          </cell>
          <cell r="C65">
            <v>0</v>
          </cell>
        </row>
        <row r="66">
          <cell r="B66" t="str">
            <v>Condiciones de la tarea por carga mental</v>
          </cell>
          <cell r="C66">
            <v>0</v>
          </cell>
        </row>
        <row r="67">
          <cell r="B67" t="str">
            <v>Condiciones de la tarea por contenido de la tarea</v>
          </cell>
          <cell r="C67">
            <v>0</v>
          </cell>
        </row>
        <row r="68">
          <cell r="B68" t="str">
            <v>Condiciones de la tarea por demandas emocionales</v>
          </cell>
          <cell r="C68">
            <v>0</v>
          </cell>
        </row>
        <row r="69">
          <cell r="B69" t="str">
            <v>Condiciones de la tarea por sistemas de control</v>
          </cell>
          <cell r="C69">
            <v>0</v>
          </cell>
        </row>
        <row r="70">
          <cell r="B70" t="str">
            <v>Condiciones de la tarea por definicion de roles</v>
          </cell>
          <cell r="C70">
            <v>0</v>
          </cell>
        </row>
        <row r="71">
          <cell r="B71" t="str">
            <v>Condiciones de la tarea por monotonia</v>
          </cell>
          <cell r="C71">
            <v>0</v>
          </cell>
        </row>
        <row r="72">
          <cell r="B72" t="str">
            <v>Interfase persona - tarea: conocimientos</v>
          </cell>
          <cell r="C72">
            <v>0</v>
          </cell>
        </row>
        <row r="73">
          <cell r="B73" t="str">
            <v>Interfase persona - tarea: habilidades en relacion con la demanda de la tarea</v>
          </cell>
          <cell r="C73">
            <v>0</v>
          </cell>
        </row>
        <row r="74">
          <cell r="B74" t="str">
            <v>Interfase persona - tarea: Iniciativa</v>
          </cell>
          <cell r="C74">
            <v>0</v>
          </cell>
        </row>
        <row r="75">
          <cell r="B75" t="str">
            <v>Interfase persona - tarea: autonomia</v>
          </cell>
          <cell r="C75">
            <v>0</v>
          </cell>
        </row>
        <row r="76">
          <cell r="B76" t="str">
            <v>Interfase persona - tarea: identificacion de la tarea con la persona</v>
          </cell>
          <cell r="C76">
            <v>0</v>
          </cell>
        </row>
        <row r="77">
          <cell r="B77" t="str">
            <v>Interfase persona - tarea: identificación de la persona con la organización</v>
          </cell>
          <cell r="C77">
            <v>0</v>
          </cell>
        </row>
        <row r="78">
          <cell r="B78" t="str">
            <v>Jornada de trabajo por pausas</v>
          </cell>
          <cell r="C78">
            <v>0</v>
          </cell>
        </row>
        <row r="79">
          <cell r="B79" t="str">
            <v>Jornada de trabajo por trabajo nocturno</v>
          </cell>
          <cell r="C79">
            <v>0</v>
          </cell>
        </row>
        <row r="80">
          <cell r="B80" t="str">
            <v>Jornada de trabajo por rotación</v>
          </cell>
          <cell r="C80">
            <v>0</v>
          </cell>
        </row>
        <row r="81">
          <cell r="B81" t="str">
            <v>Jornada de trabajo por horas extras</v>
          </cell>
          <cell r="C81">
            <v>0</v>
          </cell>
        </row>
        <row r="82">
          <cell r="B82" t="str">
            <v>Jornada de trabajo por descansos</v>
          </cell>
          <cell r="C82">
            <v>0</v>
          </cell>
        </row>
        <row r="83">
          <cell r="B83" t="str">
            <v>BIOMECÁNICO</v>
          </cell>
          <cell r="C83" t="str">
            <v>Biomecánico</v>
          </cell>
        </row>
        <row r="84">
          <cell r="B84" t="str">
            <v>Por Postura prolongada mantenida.</v>
          </cell>
          <cell r="C84">
            <v>0</v>
          </cell>
        </row>
        <row r="85">
          <cell r="B85" t="str">
            <v>Por Postura prolongada mantenida (Sentado)</v>
          </cell>
          <cell r="C85">
            <v>0</v>
          </cell>
        </row>
        <row r="86">
          <cell r="B86" t="str">
            <v>Por Postura prolongada mantenida (De Pie)</v>
          </cell>
          <cell r="C86">
            <v>0</v>
          </cell>
        </row>
        <row r="87">
          <cell r="B87" t="str">
            <v>Por Postura prolongada mantenida (video - terminal)</v>
          </cell>
          <cell r="C87">
            <v>0</v>
          </cell>
        </row>
        <row r="88">
          <cell r="B88" t="str">
            <v>Por Postura forzada</v>
          </cell>
          <cell r="C88">
            <v>0</v>
          </cell>
        </row>
        <row r="89">
          <cell r="B89" t="str">
            <v>Por Postura antigravitacional</v>
          </cell>
          <cell r="C89">
            <v>0</v>
          </cell>
        </row>
        <row r="90">
          <cell r="B90" t="str">
            <v>Por Esfuerzo</v>
          </cell>
          <cell r="C90">
            <v>0</v>
          </cell>
        </row>
        <row r="91">
          <cell r="B91" t="str">
            <v>Por Movimiento repetitivo</v>
          </cell>
          <cell r="C91">
            <v>0</v>
          </cell>
        </row>
        <row r="92">
          <cell r="B92" t="str">
            <v>Por Manipulación manual de cargas</v>
          </cell>
          <cell r="C92">
            <v>0</v>
          </cell>
        </row>
        <row r="93">
          <cell r="B93" t="str">
            <v>CONDICIÓN DE SEGURIDAD</v>
          </cell>
          <cell r="C93" t="str">
            <v>Condiciones de seguridad</v>
          </cell>
        </row>
        <row r="94">
          <cell r="B94" t="str">
            <v>Mecánico por elementos o partes de máquinas.</v>
          </cell>
          <cell r="C94">
            <v>0</v>
          </cell>
        </row>
        <row r="95">
          <cell r="B95" t="str">
            <v>Mecánico por herramientas</v>
          </cell>
          <cell r="C95">
            <v>0</v>
          </cell>
        </row>
        <row r="96">
          <cell r="B96" t="str">
            <v>Mecánico por equipos</v>
          </cell>
          <cell r="C96">
            <v>0</v>
          </cell>
        </row>
        <row r="97">
          <cell r="B97" t="str">
            <v>Mecánico por piezas a trabajar</v>
          </cell>
          <cell r="C97">
            <v>0</v>
          </cell>
        </row>
        <row r="98">
          <cell r="B98" t="str">
            <v>Mecánico por materiales proyectados sólidos.</v>
          </cell>
          <cell r="C98">
            <v>0</v>
          </cell>
        </row>
        <row r="99">
          <cell r="B99" t="str">
            <v>Mecánico por materiales proyectados fluidos.</v>
          </cell>
          <cell r="C99">
            <v>0</v>
          </cell>
        </row>
        <row r="100">
          <cell r="B100" t="str">
            <v>Eléctrico por alta tensión.</v>
          </cell>
          <cell r="C100">
            <v>0</v>
          </cell>
        </row>
        <row r="101">
          <cell r="B101" t="str">
            <v>Eléctrico por media tensión.</v>
          </cell>
          <cell r="C101">
            <v>0</v>
          </cell>
        </row>
        <row r="102">
          <cell r="B102" t="str">
            <v>Eléctrico por baja  tensión</v>
          </cell>
          <cell r="C102">
            <v>0</v>
          </cell>
        </row>
        <row r="103">
          <cell r="B103" t="str">
            <v>Eléctrico por estatica</v>
          </cell>
          <cell r="C103">
            <v>0</v>
          </cell>
        </row>
        <row r="104">
          <cell r="B104" t="str">
            <v>Locativo por sistemas y medios de almacenamiento</v>
          </cell>
          <cell r="C104">
            <v>0</v>
          </cell>
        </row>
        <row r="105">
          <cell r="B105" t="str">
            <v>Locativo por distribuciones de áreas de trabajo</v>
          </cell>
          <cell r="C105">
            <v>0</v>
          </cell>
        </row>
        <row r="106">
          <cell r="B106" t="str">
            <v>Locativo por estructuras e instalaciones.</v>
          </cell>
          <cell r="C106">
            <v>0</v>
          </cell>
        </row>
        <row r="107">
          <cell r="B107" t="str">
            <v>Por escaleras</v>
          </cell>
          <cell r="C107">
            <v>0</v>
          </cell>
        </row>
        <row r="108">
          <cell r="B108" t="str">
            <v>Superficies de trabajo irregulares</v>
          </cell>
          <cell r="C108">
            <v>0</v>
          </cell>
        </row>
        <row r="109">
          <cell r="B109" t="str">
            <v>Superficies de trabajo deslizantes</v>
          </cell>
          <cell r="C109">
            <v>0</v>
          </cell>
        </row>
        <row r="110">
          <cell r="B110" t="str">
            <v>Superficie de trabajo con diferencia de nivel</v>
          </cell>
          <cell r="C110">
            <v>0</v>
          </cell>
        </row>
        <row r="111">
          <cell r="B111" t="str">
            <v>Condiciones de orden</v>
          </cell>
          <cell r="C111">
            <v>0</v>
          </cell>
        </row>
        <row r="112">
          <cell r="B112" t="str">
            <v>Condiciones de orden (caida de objetos)</v>
          </cell>
          <cell r="C112">
            <v>0</v>
          </cell>
        </row>
        <row r="113">
          <cell r="B113" t="str">
            <v>Condiciones de orden y aseo (caida de objetos)</v>
          </cell>
          <cell r="C113">
            <v>0</v>
          </cell>
        </row>
        <row r="114">
          <cell r="B114" t="str">
            <v>Falta o deficiencia en señalización y/o demarcación</v>
          </cell>
          <cell r="C114">
            <v>0</v>
          </cell>
        </row>
        <row r="115">
          <cell r="B115" t="str">
            <v>Por gases comprimidos</v>
          </cell>
          <cell r="C115">
            <v>0</v>
          </cell>
        </row>
        <row r="116">
          <cell r="B116" t="str">
            <v>Tecnológico por explosión</v>
          </cell>
          <cell r="C116">
            <v>0</v>
          </cell>
        </row>
        <row r="117">
          <cell r="B117" t="str">
            <v xml:space="preserve">Tecnológico por fuga </v>
          </cell>
          <cell r="C117">
            <v>0</v>
          </cell>
        </row>
        <row r="118">
          <cell r="B118" t="str">
            <v>Tecnológico por derrame</v>
          </cell>
          <cell r="C118">
            <v>0</v>
          </cell>
        </row>
        <row r="119">
          <cell r="B119" t="str">
            <v>Tecnológico por incendio</v>
          </cell>
          <cell r="C119">
            <v>0</v>
          </cell>
        </row>
        <row r="120">
          <cell r="B120" t="str">
            <v>Accidentes de transito</v>
          </cell>
          <cell r="C120">
            <v>0</v>
          </cell>
        </row>
        <row r="121">
          <cell r="B121" t="str">
            <v>Públicos por robos</v>
          </cell>
          <cell r="C121">
            <v>0</v>
          </cell>
        </row>
        <row r="122">
          <cell r="B122" t="str">
            <v>Públicos por atracos</v>
          </cell>
          <cell r="C122">
            <v>0</v>
          </cell>
        </row>
        <row r="123">
          <cell r="B123" t="str">
            <v>Públicos por asaltos</v>
          </cell>
          <cell r="C123">
            <v>0</v>
          </cell>
        </row>
        <row r="124">
          <cell r="B124" t="str">
            <v>Públicos por atentados</v>
          </cell>
          <cell r="C124">
            <v>0</v>
          </cell>
        </row>
        <row r="125">
          <cell r="B125" t="str">
            <v>Públicos por orden público</v>
          </cell>
          <cell r="C125">
            <v>0</v>
          </cell>
        </row>
        <row r="126">
          <cell r="B126" t="str">
            <v>Por Trabajo en alturas</v>
          </cell>
          <cell r="C126">
            <v>0</v>
          </cell>
        </row>
        <row r="127">
          <cell r="B127" t="str">
            <v>Por Espacios confinados</v>
          </cell>
          <cell r="C127">
            <v>0</v>
          </cell>
        </row>
        <row r="128">
          <cell r="B128" t="str">
            <v>FENOMENOS NATURALES</v>
          </cell>
          <cell r="C128" t="str">
            <v>Fenómenos naturales</v>
          </cell>
        </row>
        <row r="129">
          <cell r="B129" t="str">
            <v>Por Sismo</v>
          </cell>
          <cell r="C129">
            <v>0</v>
          </cell>
        </row>
        <row r="130">
          <cell r="B130" t="str">
            <v>Por Terremoto</v>
          </cell>
          <cell r="C130">
            <v>0</v>
          </cell>
        </row>
        <row r="131">
          <cell r="B131" t="str">
            <v>Por Vendaval</v>
          </cell>
          <cell r="C131">
            <v>0</v>
          </cell>
        </row>
        <row r="132">
          <cell r="B132" t="str">
            <v>Por Inundación</v>
          </cell>
          <cell r="C132">
            <v>0</v>
          </cell>
        </row>
        <row r="133">
          <cell r="B133" t="str">
            <v>Por Derrumbe</v>
          </cell>
          <cell r="C133">
            <v>0</v>
          </cell>
        </row>
        <row r="134">
          <cell r="B134" t="str">
            <v>Por Precipitaciones; lluvias, granizadas o heladas</v>
          </cell>
          <cell r="C134">
            <v>0</v>
          </cell>
        </row>
        <row r="137">
          <cell r="I137">
            <v>10</v>
          </cell>
        </row>
        <row r="138">
          <cell r="I138">
            <v>6</v>
          </cell>
        </row>
        <row r="139">
          <cell r="I139">
            <v>2</v>
          </cell>
        </row>
        <row r="140">
          <cell r="I140">
            <v>0</v>
          </cell>
        </row>
        <row r="143">
          <cell r="I143">
            <v>4</v>
          </cell>
        </row>
        <row r="144">
          <cell r="I144">
            <v>3</v>
          </cell>
        </row>
        <row r="145">
          <cell r="I145">
            <v>2</v>
          </cell>
        </row>
        <row r="146">
          <cell r="I146">
            <v>1</v>
          </cell>
        </row>
        <row r="162">
          <cell r="N162">
            <v>100</v>
          </cell>
        </row>
        <row r="163">
          <cell r="N163">
            <v>60</v>
          </cell>
        </row>
        <row r="164">
          <cell r="N164">
            <v>25</v>
          </cell>
        </row>
        <row r="165">
          <cell r="N165">
            <v>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PELIGROS"/>
      <sheetName val="ND"/>
    </sheetNames>
    <sheetDataSet>
      <sheetData sheetId="0" refreshError="1"/>
      <sheetData sheetId="1" refreshError="1">
        <row r="1">
          <cell r="C1">
            <v>0</v>
          </cell>
        </row>
        <row r="2">
          <cell r="C2" t="str">
            <v>CLASIFICACIÓN</v>
          </cell>
        </row>
        <row r="3">
          <cell r="C3" t="str">
            <v>Biológico</v>
          </cell>
        </row>
        <row r="4">
          <cell r="C4" t="str">
            <v>Físico</v>
          </cell>
        </row>
        <row r="5">
          <cell r="C5" t="str">
            <v>Químico</v>
          </cell>
        </row>
        <row r="6">
          <cell r="C6" t="str">
            <v>Psicosocial</v>
          </cell>
        </row>
        <row r="7">
          <cell r="C7" t="str">
            <v>Biomecánicos</v>
          </cell>
        </row>
        <row r="8">
          <cell r="C8" t="str">
            <v>Condiciones de seguridad</v>
          </cell>
        </row>
        <row r="9">
          <cell r="C9" t="str">
            <v>Fenómenos naturales</v>
          </cell>
        </row>
        <row r="10">
          <cell r="C10">
            <v>0</v>
          </cell>
        </row>
        <row r="11">
          <cell r="C11">
            <v>0</v>
          </cell>
        </row>
        <row r="12">
          <cell r="C12">
            <v>0</v>
          </cell>
        </row>
        <row r="13">
          <cell r="C13">
            <v>0</v>
          </cell>
        </row>
        <row r="14">
          <cell r="C14">
            <v>0</v>
          </cell>
        </row>
        <row r="15">
          <cell r="C15">
            <v>0</v>
          </cell>
        </row>
        <row r="16">
          <cell r="C16">
            <v>0</v>
          </cell>
        </row>
        <row r="17">
          <cell r="C17">
            <v>0</v>
          </cell>
        </row>
        <row r="18">
          <cell r="C18">
            <v>0</v>
          </cell>
        </row>
        <row r="19">
          <cell r="C19">
            <v>0</v>
          </cell>
        </row>
        <row r="20">
          <cell r="C20">
            <v>0</v>
          </cell>
        </row>
        <row r="21">
          <cell r="C21">
            <v>0</v>
          </cell>
        </row>
        <row r="22">
          <cell r="C22">
            <v>0</v>
          </cell>
        </row>
        <row r="23">
          <cell r="C23">
            <v>0</v>
          </cell>
        </row>
        <row r="24">
          <cell r="C24">
            <v>0</v>
          </cell>
        </row>
        <row r="25">
          <cell r="C25">
            <v>0</v>
          </cell>
        </row>
        <row r="26">
          <cell r="C26">
            <v>0</v>
          </cell>
        </row>
        <row r="27">
          <cell r="C27">
            <v>0</v>
          </cell>
        </row>
        <row r="28">
          <cell r="C28">
            <v>0</v>
          </cell>
        </row>
        <row r="29">
          <cell r="C29">
            <v>0</v>
          </cell>
        </row>
        <row r="30">
          <cell r="C30">
            <v>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0</v>
          </cell>
        </row>
        <row r="41">
          <cell r="C41">
            <v>0</v>
          </cell>
        </row>
        <row r="42">
          <cell r="C42">
            <v>0</v>
          </cell>
        </row>
        <row r="43">
          <cell r="C43">
            <v>0</v>
          </cell>
        </row>
        <row r="44">
          <cell r="C44">
            <v>0</v>
          </cell>
        </row>
        <row r="45">
          <cell r="C45">
            <v>0</v>
          </cell>
        </row>
        <row r="46">
          <cell r="C46">
            <v>0</v>
          </cell>
        </row>
        <row r="47">
          <cell r="C47">
            <v>0</v>
          </cell>
        </row>
        <row r="48">
          <cell r="C48">
            <v>0</v>
          </cell>
        </row>
        <row r="49">
          <cell r="C49">
            <v>0</v>
          </cell>
        </row>
        <row r="50">
          <cell r="C50">
            <v>0</v>
          </cell>
        </row>
        <row r="51">
          <cell r="C51">
            <v>0</v>
          </cell>
        </row>
        <row r="52">
          <cell r="C52">
            <v>0</v>
          </cell>
        </row>
        <row r="53">
          <cell r="C53">
            <v>0</v>
          </cell>
        </row>
        <row r="54">
          <cell r="C54">
            <v>0</v>
          </cell>
        </row>
        <row r="55">
          <cell r="C55">
            <v>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0</v>
          </cell>
        </row>
        <row r="66">
          <cell r="C66">
            <v>0</v>
          </cell>
        </row>
        <row r="67">
          <cell r="C67">
            <v>0</v>
          </cell>
        </row>
        <row r="68">
          <cell r="C68">
            <v>0</v>
          </cell>
        </row>
        <row r="69">
          <cell r="C69">
            <v>0</v>
          </cell>
        </row>
        <row r="70">
          <cell r="C70">
            <v>0</v>
          </cell>
        </row>
        <row r="71">
          <cell r="C71">
            <v>0</v>
          </cell>
        </row>
        <row r="72">
          <cell r="C72">
            <v>0</v>
          </cell>
        </row>
        <row r="73">
          <cell r="C73">
            <v>0</v>
          </cell>
        </row>
        <row r="74">
          <cell r="C74">
            <v>0</v>
          </cell>
        </row>
        <row r="75">
          <cell r="C75">
            <v>0</v>
          </cell>
        </row>
        <row r="76">
          <cell r="C76">
            <v>0</v>
          </cell>
        </row>
        <row r="77">
          <cell r="C77">
            <v>0</v>
          </cell>
        </row>
        <row r="78">
          <cell r="C78">
            <v>0</v>
          </cell>
        </row>
        <row r="79">
          <cell r="C79">
            <v>0</v>
          </cell>
        </row>
        <row r="80">
          <cell r="C80">
            <v>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0</v>
          </cell>
        </row>
        <row r="91">
          <cell r="C91">
            <v>0</v>
          </cell>
        </row>
        <row r="92">
          <cell r="C92">
            <v>0</v>
          </cell>
        </row>
        <row r="93">
          <cell r="C93">
            <v>0</v>
          </cell>
        </row>
        <row r="94">
          <cell r="C94">
            <v>0</v>
          </cell>
        </row>
        <row r="95">
          <cell r="C95">
            <v>0</v>
          </cell>
        </row>
        <row r="96">
          <cell r="C96">
            <v>0</v>
          </cell>
        </row>
        <row r="97">
          <cell r="C97">
            <v>0</v>
          </cell>
        </row>
        <row r="98">
          <cell r="C98">
            <v>0</v>
          </cell>
        </row>
        <row r="99">
          <cell r="C99">
            <v>0</v>
          </cell>
        </row>
        <row r="100">
          <cell r="C100">
            <v>0</v>
          </cell>
        </row>
        <row r="101">
          <cell r="C101">
            <v>0</v>
          </cell>
        </row>
        <row r="102">
          <cell r="C102">
            <v>0</v>
          </cell>
        </row>
        <row r="103">
          <cell r="C103">
            <v>0</v>
          </cell>
        </row>
        <row r="104">
          <cell r="C104">
            <v>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0</v>
          </cell>
        </row>
        <row r="115">
          <cell r="C115">
            <v>0</v>
          </cell>
        </row>
        <row r="116">
          <cell r="C116">
            <v>0</v>
          </cell>
        </row>
        <row r="117">
          <cell r="C117">
            <v>0</v>
          </cell>
        </row>
        <row r="118">
          <cell r="C118">
            <v>0</v>
          </cell>
        </row>
        <row r="119">
          <cell r="C119">
            <v>0</v>
          </cell>
        </row>
        <row r="120">
          <cell r="C120">
            <v>0</v>
          </cell>
        </row>
        <row r="121">
          <cell r="C121">
            <v>0</v>
          </cell>
        </row>
        <row r="122">
          <cell r="C122">
            <v>0</v>
          </cell>
        </row>
        <row r="123">
          <cell r="C123">
            <v>0</v>
          </cell>
        </row>
        <row r="124">
          <cell r="C124">
            <v>0</v>
          </cell>
        </row>
        <row r="125">
          <cell r="C125">
            <v>0</v>
          </cell>
        </row>
        <row r="126">
          <cell r="C126">
            <v>0</v>
          </cell>
        </row>
        <row r="127">
          <cell r="C127">
            <v>0</v>
          </cell>
        </row>
        <row r="128">
          <cell r="C128">
            <v>0</v>
          </cell>
        </row>
        <row r="129">
          <cell r="C129">
            <v>0</v>
          </cell>
        </row>
        <row r="130">
          <cell r="C130">
            <v>0</v>
          </cell>
        </row>
        <row r="131">
          <cell r="C131">
            <v>0</v>
          </cell>
        </row>
        <row r="132">
          <cell r="C132">
            <v>0</v>
          </cell>
        </row>
        <row r="133">
          <cell r="C133">
            <v>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PELIGROS"/>
      <sheetName val="ND"/>
    </sheetNames>
    <sheetDataSet>
      <sheetData sheetId="0"/>
      <sheetData sheetId="1">
        <row r="142">
          <cell r="I142">
            <v>4</v>
          </cell>
        </row>
        <row r="143">
          <cell r="I143">
            <v>3</v>
          </cell>
        </row>
        <row r="144">
          <cell r="I144">
            <v>2</v>
          </cell>
        </row>
        <row r="145">
          <cell r="I145">
            <v>1</v>
          </cell>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Brisa Julieth Salamanca Fonseca" id="{6FC94CC7-0360-44F1-8B98-4FEDBAC2F8D4}" userId="S::bjsalamanca@ani.gov.co::068dfac3-45c6-46ff-a563-3d453daad8c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5" dT="2019-02-28T20:44:47.18" personId="{6FC94CC7-0360-44F1-8B98-4FEDBAC2F8D4}" id="{DA8F484D-2AA2-4EFE-B1DA-573D581C7C24}">
    <text>El signo hace alusión a la naturaleza positiva o negativa del impacto ambiental.</text>
  </threadedComment>
  <threadedComment ref="N5" dT="2019-02-28T21:25:13.64" personId="{6FC94CC7-0360-44F1-8B98-4FEDBAC2F8D4}" id="{FB62E2D6-BF46-46CA-9CEC-7B78A74170D3}">
    <text>El termino se refiere al grado de incidencia de la acción sobre el elemento afectado:
1- Corresponde al grado de destrucción bajo, sobre el elemento
2- Corresponde al grado de destrucción medio, sobre el elemento
4- Corresponde al grado de destrucción total sobre el elemento</text>
  </threadedComment>
  <threadedComment ref="O5" dT="2019-02-28T21:26:59.04" personId="{6FC94CC7-0360-44F1-8B98-4FEDBAC2F8D4}" id="{DFBB6444-787A-47EE-9A2C-5428FA3DB4FA}">
    <text>Se refiere al área de influencia del impacto, en relación con el entorno del proyecto:
1- Puntual: Produce un efecto muy localizado
2- Parcial: Considerado la situación intermedia.
4- Total: No admite una ubicación precisa dentro del área de influencia</text>
  </threadedComment>
  <threadedComment ref="P5" dT="2019-02-28T21:28:29.45" personId="{6FC94CC7-0360-44F1-8B98-4FEDBAC2F8D4}" id="{5C87D3F8-F31F-4171-B2F6-65B824BB5817}">
    <text>Califica el grado de probabilidad de que se produzca el impacto. 
4- Local, el impacto no rebasa los límites o es tratado dentro de las instalaciones de la empresa o del cliente donde se presta el servicio.
2- Regional: el impacto afecta negativa o positivamente una región. 
1- Global: el impacto afecta negativa o positivamente a nivel mundial.</text>
  </threadedComment>
  <threadedComment ref="Q5" dT="2019-02-28T21:31:00.28" personId="{6FC94CC7-0360-44F1-8B98-4FEDBAC2F8D4}" id="{13AF6E17-4135-448F-AEDB-87A7381B73A7}">
    <text>Se califica el tiempo durante el cual se manifiesta y permanecen los efectos o alteraciones que sufre el medio posterior a la ejecución del proyecto:
4- Permanente: Cuando el efecto permanece después de terminado el proyecto
2- Temporal: Cuando el efecto dura únicamente en el desarrollo del proyecto 
1- Fugaz: Cuando el efecto sobre el medio dura un lapso de tiempo mínimo.</text>
  </threadedComment>
  <threadedComment ref="R5" dT="2019-02-28T21:33:05.37" personId="{6FC94CC7-0360-44F1-8B98-4FEDBAC2F8D4}" id="{B90F75D4-62E2-487F-9E9D-EB988817B13E}">
    <text>Se refiere al comportamiento del impacto a partir de su aparición:
4- Acumulativa: Pese a terminada la actividad que  lo origina, el efecto se conjuga con procesos anteriores o actuales.
 2- Estable: El impacto se prolonga en el tiempo pero no se incrementa pese a terminar la actividad.
1- Decreciente: Es cuando el impacto expira una vez terminada la actividad que lo origina</text>
  </threadedComment>
  <threadedComment ref="S5" dT="2019-02-28T22:19:18.42" personId="{6FC94CC7-0360-44F1-8B98-4FEDBAC2F8D4}" id="{5D57AF8F-C73E-481A-B686-F8C3974CDC4C}">
    <text>Corresponde a la posibilidad de retornar a las condiciones iníciales previas a la acción, por medios naturales:
4- Irreversible: No puede retornar a las condiciones iníciales del medio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B52"/>
  <sheetViews>
    <sheetView tabSelected="1" zoomScale="70" zoomScaleNormal="70" zoomScaleSheetLayoutView="70" workbookViewId="0">
      <selection activeCell="A5" sqref="A5:A6"/>
    </sheetView>
  </sheetViews>
  <sheetFormatPr baseColWidth="10" defaultColWidth="11.42578125" defaultRowHeight="11.25" x14ac:dyDescent="0.2"/>
  <cols>
    <col min="1" max="1" width="53" style="13" customWidth="1"/>
    <col min="2" max="2" width="9.5703125" style="13" customWidth="1"/>
    <col min="3" max="3" width="25.5703125" style="13" customWidth="1"/>
    <col min="4" max="4" width="16.42578125" style="13" bestFit="1" customWidth="1"/>
    <col min="5" max="7" width="13.5703125" style="13" customWidth="1"/>
    <col min="8" max="8" width="11.5703125" style="13" hidden="1" customWidth="1"/>
    <col min="9" max="10" width="4.140625" style="13" customWidth="1"/>
    <col min="11" max="11" width="3.5703125" style="13" customWidth="1"/>
    <col min="12" max="12" width="3.5703125" style="22" customWidth="1"/>
    <col min="13" max="19" width="3.5703125" style="13" customWidth="1"/>
    <col min="20" max="20" width="11.42578125" style="13" customWidth="1"/>
    <col min="21" max="21" width="14" style="13" customWidth="1"/>
    <col min="22" max="22" width="28.42578125" style="13" customWidth="1"/>
    <col min="23" max="23" width="26.7109375" style="13" customWidth="1"/>
    <col min="24" max="24" width="21.140625" style="25" customWidth="1"/>
    <col min="25" max="25" width="14" style="13" customWidth="1"/>
    <col min="26" max="26" width="15.85546875" style="13" customWidth="1"/>
    <col min="27" max="27" width="19.85546875" style="13" customWidth="1"/>
    <col min="28" max="28" width="19" style="13" customWidth="1"/>
    <col min="29" max="16384" width="11.42578125" style="13"/>
  </cols>
  <sheetData>
    <row r="1" spans="1:28" s="5" customFormat="1" ht="30" customHeight="1" x14ac:dyDescent="0.2">
      <c r="A1" s="43"/>
      <c r="B1" s="46" t="s">
        <v>0</v>
      </c>
      <c r="C1" s="47"/>
      <c r="D1" s="47"/>
      <c r="E1" s="47"/>
      <c r="F1" s="47"/>
      <c r="G1" s="47"/>
      <c r="H1" s="47"/>
      <c r="I1" s="47"/>
      <c r="J1" s="47"/>
      <c r="K1" s="47"/>
      <c r="L1" s="47"/>
      <c r="M1" s="47"/>
      <c r="N1" s="47"/>
      <c r="O1" s="47"/>
      <c r="P1" s="47"/>
      <c r="Q1" s="47"/>
      <c r="R1" s="47"/>
      <c r="S1" s="47"/>
      <c r="T1" s="47"/>
      <c r="U1" s="47"/>
      <c r="V1" s="47"/>
      <c r="W1" s="47"/>
      <c r="X1" s="47"/>
      <c r="Y1" s="47"/>
      <c r="Z1" s="48"/>
      <c r="AA1" s="3" t="s">
        <v>1</v>
      </c>
      <c r="AB1" s="4" t="s">
        <v>156</v>
      </c>
    </row>
    <row r="2" spans="1:28" s="5" customFormat="1" ht="30" customHeight="1" x14ac:dyDescent="0.2">
      <c r="A2" s="44"/>
      <c r="B2" s="49" t="s">
        <v>2</v>
      </c>
      <c r="C2" s="50"/>
      <c r="D2" s="50"/>
      <c r="E2" s="51" t="s">
        <v>3</v>
      </c>
      <c r="F2" s="51"/>
      <c r="G2" s="51"/>
      <c r="H2" s="51"/>
      <c r="I2" s="51"/>
      <c r="J2" s="51"/>
      <c r="K2" s="51"/>
      <c r="L2" s="51"/>
      <c r="M2" s="51"/>
      <c r="N2" s="51"/>
      <c r="O2" s="51"/>
      <c r="P2" s="51"/>
      <c r="Q2" s="51"/>
      <c r="R2" s="51"/>
      <c r="S2" s="51"/>
      <c r="T2" s="51"/>
      <c r="U2" s="51"/>
      <c r="V2" s="51"/>
      <c r="W2" s="51"/>
      <c r="X2" s="51"/>
      <c r="Y2" s="51"/>
      <c r="Z2" s="52"/>
      <c r="AA2" s="6" t="s">
        <v>4</v>
      </c>
      <c r="AB2" s="7">
        <v>1</v>
      </c>
    </row>
    <row r="3" spans="1:28" s="5" customFormat="1" ht="30" customHeight="1" thickBot="1" x14ac:dyDescent="0.25">
      <c r="A3" s="45"/>
      <c r="B3" s="53" t="s">
        <v>5</v>
      </c>
      <c r="C3" s="54"/>
      <c r="D3" s="54"/>
      <c r="E3" s="55" t="s">
        <v>157</v>
      </c>
      <c r="F3" s="55"/>
      <c r="G3" s="55"/>
      <c r="H3" s="55"/>
      <c r="I3" s="55"/>
      <c r="J3" s="55"/>
      <c r="K3" s="55"/>
      <c r="L3" s="55"/>
      <c r="M3" s="55"/>
      <c r="N3" s="55"/>
      <c r="O3" s="55"/>
      <c r="P3" s="55"/>
      <c r="Q3" s="55"/>
      <c r="R3" s="55"/>
      <c r="S3" s="55"/>
      <c r="T3" s="55"/>
      <c r="U3" s="55"/>
      <c r="V3" s="55"/>
      <c r="W3" s="55"/>
      <c r="X3" s="55"/>
      <c r="Y3" s="55"/>
      <c r="Z3" s="56"/>
      <c r="AA3" s="8" t="s">
        <v>6</v>
      </c>
      <c r="AB3" s="9">
        <v>43735</v>
      </c>
    </row>
    <row r="4" spans="1:28" s="10" customFormat="1" x14ac:dyDescent="0.2">
      <c r="B4" s="11"/>
      <c r="L4" s="1"/>
      <c r="X4" s="24"/>
    </row>
    <row r="5" spans="1:28" x14ac:dyDescent="0.2">
      <c r="A5" s="38" t="s">
        <v>7</v>
      </c>
      <c r="B5" s="38" t="s">
        <v>8</v>
      </c>
      <c r="C5" s="38" t="s">
        <v>9</v>
      </c>
      <c r="D5" s="27" t="s">
        <v>10</v>
      </c>
      <c r="E5" s="27" t="s">
        <v>11</v>
      </c>
      <c r="F5" s="27" t="s">
        <v>12</v>
      </c>
      <c r="G5" s="27" t="s">
        <v>13</v>
      </c>
      <c r="H5" s="27"/>
      <c r="I5" s="33" t="s">
        <v>14</v>
      </c>
      <c r="J5" s="34"/>
      <c r="K5" s="34"/>
      <c r="L5" s="35"/>
      <c r="M5" s="29" t="s">
        <v>15</v>
      </c>
      <c r="N5" s="29" t="s">
        <v>16</v>
      </c>
      <c r="O5" s="29" t="s">
        <v>17</v>
      </c>
      <c r="P5" s="29" t="s">
        <v>18</v>
      </c>
      <c r="Q5" s="29" t="s">
        <v>19</v>
      </c>
      <c r="R5" s="29" t="s">
        <v>20</v>
      </c>
      <c r="S5" s="29" t="s">
        <v>21</v>
      </c>
      <c r="T5" s="31" t="s">
        <v>22</v>
      </c>
      <c r="U5" s="27" t="s">
        <v>23</v>
      </c>
      <c r="V5" s="27" t="s">
        <v>24</v>
      </c>
      <c r="W5" s="27" t="s">
        <v>25</v>
      </c>
      <c r="X5" s="27" t="s">
        <v>26</v>
      </c>
      <c r="Y5" s="27" t="s">
        <v>27</v>
      </c>
      <c r="Z5" s="27" t="s">
        <v>28</v>
      </c>
      <c r="AA5" s="27" t="s">
        <v>29</v>
      </c>
      <c r="AB5" s="27" t="s">
        <v>30</v>
      </c>
    </row>
    <row r="6" spans="1:28" ht="86.45" customHeight="1" x14ac:dyDescent="0.2">
      <c r="A6" s="38"/>
      <c r="B6" s="38"/>
      <c r="C6" s="38"/>
      <c r="D6" s="28"/>
      <c r="E6" s="28"/>
      <c r="F6" s="28"/>
      <c r="G6" s="28"/>
      <c r="H6" s="28"/>
      <c r="I6" s="12" t="s">
        <v>31</v>
      </c>
      <c r="J6" s="12" t="s">
        <v>32</v>
      </c>
      <c r="K6" s="36" t="s">
        <v>33</v>
      </c>
      <c r="L6" s="37"/>
      <c r="M6" s="30"/>
      <c r="N6" s="30"/>
      <c r="O6" s="30"/>
      <c r="P6" s="30"/>
      <c r="Q6" s="30"/>
      <c r="R6" s="30"/>
      <c r="S6" s="30"/>
      <c r="T6" s="32"/>
      <c r="U6" s="28"/>
      <c r="V6" s="28"/>
      <c r="W6" s="28"/>
      <c r="X6" s="28"/>
      <c r="Y6" s="28"/>
      <c r="Z6" s="28"/>
      <c r="AA6" s="28"/>
      <c r="AB6" s="28"/>
    </row>
    <row r="7" spans="1:28" ht="45" x14ac:dyDescent="0.2">
      <c r="A7" s="40" t="s">
        <v>34</v>
      </c>
      <c r="B7" s="40" t="s">
        <v>35</v>
      </c>
      <c r="C7" s="14" t="s">
        <v>36</v>
      </c>
      <c r="D7" s="14" t="s">
        <v>37</v>
      </c>
      <c r="E7" s="14" t="s">
        <v>38</v>
      </c>
      <c r="F7" s="15" t="s">
        <v>39</v>
      </c>
      <c r="G7" s="15" t="s">
        <v>40</v>
      </c>
      <c r="H7" s="15"/>
      <c r="I7" s="16" t="s">
        <v>41</v>
      </c>
      <c r="J7" s="17"/>
      <c r="K7" s="15" t="s">
        <v>41</v>
      </c>
      <c r="L7" s="18" t="s">
        <v>42</v>
      </c>
      <c r="M7" s="19">
        <v>-1</v>
      </c>
      <c r="N7" s="19">
        <v>2</v>
      </c>
      <c r="O7" s="19">
        <v>4</v>
      </c>
      <c r="P7" s="19">
        <v>2</v>
      </c>
      <c r="Q7" s="19">
        <v>4</v>
      </c>
      <c r="R7" s="19">
        <v>4</v>
      </c>
      <c r="S7" s="19">
        <v>4</v>
      </c>
      <c r="T7" s="15">
        <f>M7*((3*N7)+(2*O7)+P7+Q7+R7+S7)</f>
        <v>-28</v>
      </c>
      <c r="U7" s="20" t="str">
        <f>+IF(T7&gt;0,IF(T7&gt;=13,IF(T7&gt;=25,"Positivo Significativo","Positivo Notable"),"Positivo Leve"),IF(T7&lt;=-13,IF(T7&lt;=-25,"Severo","Moderado"),"Irrelevante"))</f>
        <v>Severo</v>
      </c>
      <c r="V7" s="15" t="s">
        <v>43</v>
      </c>
      <c r="W7" s="15" t="s">
        <v>44</v>
      </c>
      <c r="X7" s="23" t="s">
        <v>45</v>
      </c>
      <c r="Y7" s="15" t="s">
        <v>46</v>
      </c>
      <c r="Z7" s="15" t="s">
        <v>47</v>
      </c>
      <c r="AA7" s="21" t="s">
        <v>48</v>
      </c>
      <c r="AB7" s="26">
        <v>45250</v>
      </c>
    </row>
    <row r="8" spans="1:28" ht="45" x14ac:dyDescent="0.2">
      <c r="A8" s="41"/>
      <c r="B8" s="41"/>
      <c r="C8" s="14" t="s">
        <v>36</v>
      </c>
      <c r="D8" s="14" t="s">
        <v>49</v>
      </c>
      <c r="E8" s="14" t="s">
        <v>50</v>
      </c>
      <c r="F8" s="15" t="s">
        <v>51</v>
      </c>
      <c r="G8" s="15" t="s">
        <v>52</v>
      </c>
      <c r="H8" s="15"/>
      <c r="I8" s="16" t="s">
        <v>41</v>
      </c>
      <c r="J8" s="17"/>
      <c r="K8" s="17"/>
      <c r="L8" s="18"/>
      <c r="M8" s="19">
        <v>-1</v>
      </c>
      <c r="N8" s="19">
        <v>4</v>
      </c>
      <c r="O8" s="19">
        <v>4</v>
      </c>
      <c r="P8" s="19">
        <v>2</v>
      </c>
      <c r="Q8" s="19">
        <v>4</v>
      </c>
      <c r="R8" s="19">
        <v>4</v>
      </c>
      <c r="S8" s="19">
        <v>4</v>
      </c>
      <c r="T8" s="15">
        <f>M8*((3*N8)+(2*O8)+P8+Q8+R8+S8)</f>
        <v>-34</v>
      </c>
      <c r="U8" s="20" t="str">
        <f>+IF(T8&gt;0,IF(T8&gt;=13,IF(T8&gt;=25,"Positivo Significativo","Positivo Notable"),"Positivo Leve"),IF(T8&lt;=-13,IF(T8&lt;=-25,"Severo","Moderado"),"Irrelevante"))</f>
        <v>Severo</v>
      </c>
      <c r="V8" s="15" t="s">
        <v>53</v>
      </c>
      <c r="W8" s="15" t="s">
        <v>54</v>
      </c>
      <c r="X8" s="21" t="s">
        <v>55</v>
      </c>
      <c r="Y8" s="15" t="s">
        <v>56</v>
      </c>
      <c r="Z8" s="15" t="s">
        <v>47</v>
      </c>
      <c r="AA8" s="15" t="s">
        <v>57</v>
      </c>
      <c r="AB8" s="26">
        <v>45251</v>
      </c>
    </row>
    <row r="9" spans="1:28" ht="45" x14ac:dyDescent="0.2">
      <c r="A9" s="41"/>
      <c r="B9" s="41"/>
      <c r="C9" s="14" t="s">
        <v>36</v>
      </c>
      <c r="D9" s="14" t="s">
        <v>58</v>
      </c>
      <c r="E9" s="14" t="s">
        <v>38</v>
      </c>
      <c r="F9" s="15" t="s">
        <v>39</v>
      </c>
      <c r="G9" s="15" t="s">
        <v>40</v>
      </c>
      <c r="H9" s="15"/>
      <c r="I9" s="16" t="s">
        <v>41</v>
      </c>
      <c r="J9" s="17"/>
      <c r="K9" s="17"/>
      <c r="L9" s="18"/>
      <c r="M9" s="19">
        <v>-1</v>
      </c>
      <c r="N9" s="19">
        <v>2</v>
      </c>
      <c r="O9" s="19">
        <v>4</v>
      </c>
      <c r="P9" s="19">
        <v>2</v>
      </c>
      <c r="Q9" s="19">
        <v>4</v>
      </c>
      <c r="R9" s="19">
        <v>4</v>
      </c>
      <c r="S9" s="19">
        <v>4</v>
      </c>
      <c r="T9" s="15">
        <f t="shared" ref="T9" si="0">M9*((3*N9)+(2*O9)+P9+Q9+R9+S9)</f>
        <v>-28</v>
      </c>
      <c r="U9" s="20" t="str">
        <f>+IF(T9&gt;0,IF(T9&gt;=13,IF(T9&gt;=25,"Positivo Significativo","Positivo Notable"),"Positivo Leve"),IF(T9&lt;=-13,IF(T9&lt;=-25,"Severo","Moderado"),"Irrelevante"))</f>
        <v>Severo</v>
      </c>
      <c r="V9" s="15" t="s">
        <v>43</v>
      </c>
      <c r="W9" s="15" t="s">
        <v>44</v>
      </c>
      <c r="X9" s="21" t="s">
        <v>59</v>
      </c>
      <c r="Y9" s="15" t="s">
        <v>46</v>
      </c>
      <c r="Z9" s="15" t="s">
        <v>47</v>
      </c>
      <c r="AA9" s="15" t="s">
        <v>60</v>
      </c>
      <c r="AB9" s="26">
        <v>45252</v>
      </c>
    </row>
    <row r="10" spans="1:28" ht="78.75" x14ac:dyDescent="0.2">
      <c r="A10" s="41"/>
      <c r="B10" s="41"/>
      <c r="C10" s="14" t="s">
        <v>61</v>
      </c>
      <c r="D10" s="14" t="s">
        <v>62</v>
      </c>
      <c r="E10" s="14" t="s">
        <v>63</v>
      </c>
      <c r="F10" s="15" t="s">
        <v>64</v>
      </c>
      <c r="G10" s="15" t="s">
        <v>65</v>
      </c>
      <c r="H10" s="15"/>
      <c r="I10" s="16" t="s">
        <v>41</v>
      </c>
      <c r="J10" s="17"/>
      <c r="K10" s="17"/>
      <c r="L10" s="18"/>
      <c r="M10" s="19">
        <v>1</v>
      </c>
      <c r="N10" s="19">
        <v>1</v>
      </c>
      <c r="O10" s="19">
        <v>1</v>
      </c>
      <c r="P10" s="19">
        <v>1</v>
      </c>
      <c r="Q10" s="19">
        <v>1</v>
      </c>
      <c r="R10" s="19">
        <v>1</v>
      </c>
      <c r="S10" s="19">
        <v>1</v>
      </c>
      <c r="T10" s="15">
        <f>M10*((3*N10)+(2*O10)+P10+Q10+R10+S10)</f>
        <v>9</v>
      </c>
      <c r="U10" s="20" t="str">
        <f>+IF(T10&gt;0,IF(T10&gt;=13,IF(T10&gt;=25,"Positivo Significativo","Positivo Notable"),"Positivo Leve"),IF(T10&lt;=-13,IF(T10&lt;=-25,"Severo","Moderado"),"Irrelevante"))</f>
        <v>Positivo Leve</v>
      </c>
      <c r="V10" s="15" t="s">
        <v>43</v>
      </c>
      <c r="W10" s="15" t="s">
        <v>66</v>
      </c>
      <c r="X10" s="21" t="s">
        <v>67</v>
      </c>
      <c r="Y10" s="15" t="s">
        <v>46</v>
      </c>
      <c r="Z10" s="15" t="s">
        <v>47</v>
      </c>
      <c r="AA10" s="15" t="s">
        <v>68</v>
      </c>
      <c r="AB10" s="26">
        <v>45253</v>
      </c>
    </row>
    <row r="11" spans="1:28" ht="45" x14ac:dyDescent="0.2">
      <c r="A11" s="41"/>
      <c r="B11" s="41"/>
      <c r="C11" s="14" t="s">
        <v>36</v>
      </c>
      <c r="D11" s="14" t="s">
        <v>69</v>
      </c>
      <c r="E11" s="14" t="s">
        <v>63</v>
      </c>
      <c r="F11" s="15" t="s">
        <v>64</v>
      </c>
      <c r="G11" s="15" t="s">
        <v>40</v>
      </c>
      <c r="H11" s="15"/>
      <c r="I11" s="16" t="s">
        <v>41</v>
      </c>
      <c r="J11" s="17"/>
      <c r="K11" s="17"/>
      <c r="L11" s="18"/>
      <c r="M11" s="19">
        <v>-1</v>
      </c>
      <c r="N11" s="19">
        <v>2</v>
      </c>
      <c r="O11" s="19">
        <v>2</v>
      </c>
      <c r="P11" s="19">
        <v>2</v>
      </c>
      <c r="Q11" s="19">
        <v>2</v>
      </c>
      <c r="R11" s="19">
        <v>2</v>
      </c>
      <c r="S11" s="19">
        <v>4</v>
      </c>
      <c r="T11" s="15">
        <f t="shared" ref="T11:T18" si="1">M11*((3*N11)+(2*O11)+P11+Q11+R11+S11)</f>
        <v>-20</v>
      </c>
      <c r="U11" s="20" t="str">
        <f t="shared" ref="U11:U19" si="2">+IF(T11&gt;0,IF(T11&gt;=13,IF(T11&gt;=25,"Positivo Significativo","Positivo Notable"),"Positivo Leve"),IF(T11&lt;=-13,IF(T11&lt;=-25,"Severo","Moderado"),"Irrelevante"))</f>
        <v>Moderado</v>
      </c>
      <c r="V11" s="15" t="s">
        <v>53</v>
      </c>
      <c r="W11" s="15" t="s">
        <v>70</v>
      </c>
      <c r="X11" s="21" t="s">
        <v>71</v>
      </c>
      <c r="Y11" s="15" t="s">
        <v>46</v>
      </c>
      <c r="Z11" s="15" t="s">
        <v>47</v>
      </c>
      <c r="AA11" s="15" t="s">
        <v>72</v>
      </c>
      <c r="AB11" s="26">
        <v>45254</v>
      </c>
    </row>
    <row r="12" spans="1:28" ht="45" x14ac:dyDescent="0.2">
      <c r="A12" s="41"/>
      <c r="B12" s="41"/>
      <c r="C12" s="14" t="s">
        <v>73</v>
      </c>
      <c r="D12" s="14" t="s">
        <v>74</v>
      </c>
      <c r="E12" s="14" t="s">
        <v>38</v>
      </c>
      <c r="F12" s="15" t="s">
        <v>39</v>
      </c>
      <c r="G12" s="15" t="s">
        <v>40</v>
      </c>
      <c r="H12" s="15"/>
      <c r="I12" s="16" t="s">
        <v>41</v>
      </c>
      <c r="J12" s="17"/>
      <c r="K12" s="15" t="s">
        <v>41</v>
      </c>
      <c r="L12" s="18" t="s">
        <v>42</v>
      </c>
      <c r="M12" s="19">
        <v>-1</v>
      </c>
      <c r="N12" s="19">
        <v>2</v>
      </c>
      <c r="O12" s="19">
        <v>4</v>
      </c>
      <c r="P12" s="19">
        <v>2</v>
      </c>
      <c r="Q12" s="19">
        <v>4</v>
      </c>
      <c r="R12" s="19">
        <v>4</v>
      </c>
      <c r="S12" s="19">
        <v>4</v>
      </c>
      <c r="T12" s="15">
        <f t="shared" si="1"/>
        <v>-28</v>
      </c>
      <c r="U12" s="20" t="str">
        <f t="shared" si="2"/>
        <v>Severo</v>
      </c>
      <c r="V12" s="15" t="s">
        <v>43</v>
      </c>
      <c r="W12" s="15" t="s">
        <v>44</v>
      </c>
      <c r="X12" s="21" t="s">
        <v>71</v>
      </c>
      <c r="Y12" s="15" t="s">
        <v>46</v>
      </c>
      <c r="Z12" s="15" t="s">
        <v>47</v>
      </c>
      <c r="AA12" s="21" t="s">
        <v>48</v>
      </c>
      <c r="AB12" s="26">
        <v>45255</v>
      </c>
    </row>
    <row r="13" spans="1:28" ht="67.5" x14ac:dyDescent="0.2">
      <c r="A13" s="41"/>
      <c r="B13" s="41"/>
      <c r="C13" s="14" t="s">
        <v>73</v>
      </c>
      <c r="D13" s="14" t="s">
        <v>75</v>
      </c>
      <c r="E13" s="14" t="s">
        <v>76</v>
      </c>
      <c r="F13" s="15" t="s">
        <v>77</v>
      </c>
      <c r="G13" s="15" t="s">
        <v>78</v>
      </c>
      <c r="H13" s="15"/>
      <c r="I13" s="16" t="s">
        <v>41</v>
      </c>
      <c r="J13" s="17"/>
      <c r="K13" s="17"/>
      <c r="L13" s="18"/>
      <c r="M13" s="19">
        <v>-1</v>
      </c>
      <c r="N13" s="19">
        <v>4</v>
      </c>
      <c r="O13" s="19">
        <v>2</v>
      </c>
      <c r="P13" s="19">
        <v>4</v>
      </c>
      <c r="Q13" s="19">
        <v>2</v>
      </c>
      <c r="R13" s="19">
        <v>2</v>
      </c>
      <c r="S13" s="19">
        <v>2</v>
      </c>
      <c r="T13" s="15">
        <f t="shared" si="1"/>
        <v>-26</v>
      </c>
      <c r="U13" s="20" t="str">
        <f t="shared" si="2"/>
        <v>Severo</v>
      </c>
      <c r="V13" s="15" t="s">
        <v>43</v>
      </c>
      <c r="W13" s="15" t="s">
        <v>79</v>
      </c>
      <c r="X13" s="21" t="s">
        <v>80</v>
      </c>
      <c r="Y13" s="15" t="s">
        <v>46</v>
      </c>
      <c r="Z13" s="15" t="s">
        <v>47</v>
      </c>
      <c r="AA13" s="15" t="s">
        <v>81</v>
      </c>
      <c r="AB13" s="26">
        <v>45256</v>
      </c>
    </row>
    <row r="14" spans="1:28" ht="45" x14ac:dyDescent="0.2">
      <c r="A14" s="41"/>
      <c r="B14" s="41"/>
      <c r="C14" s="14" t="s">
        <v>82</v>
      </c>
      <c r="D14" s="14" t="s">
        <v>83</v>
      </c>
      <c r="E14" s="14" t="s">
        <v>50</v>
      </c>
      <c r="F14" s="15" t="s">
        <v>51</v>
      </c>
      <c r="G14" s="15" t="s">
        <v>52</v>
      </c>
      <c r="H14" s="15"/>
      <c r="I14" s="16" t="s">
        <v>41</v>
      </c>
      <c r="J14" s="17"/>
      <c r="K14" s="17"/>
      <c r="L14" s="18"/>
      <c r="M14" s="19">
        <v>-1</v>
      </c>
      <c r="N14" s="19">
        <v>4</v>
      </c>
      <c r="O14" s="19">
        <v>4</v>
      </c>
      <c r="P14" s="19">
        <v>4</v>
      </c>
      <c r="Q14" s="19">
        <v>4</v>
      </c>
      <c r="R14" s="19">
        <v>4</v>
      </c>
      <c r="S14" s="19">
        <v>4</v>
      </c>
      <c r="T14" s="15">
        <f t="shared" si="1"/>
        <v>-36</v>
      </c>
      <c r="U14" s="20" t="str">
        <f t="shared" si="2"/>
        <v>Severo</v>
      </c>
      <c r="V14" s="15" t="s">
        <v>53</v>
      </c>
      <c r="W14" s="15" t="s">
        <v>54</v>
      </c>
      <c r="X14" s="21" t="s">
        <v>55</v>
      </c>
      <c r="Y14" s="15" t="s">
        <v>46</v>
      </c>
      <c r="Z14" s="15" t="s">
        <v>47</v>
      </c>
      <c r="AA14" s="15" t="s">
        <v>57</v>
      </c>
      <c r="AB14" s="26">
        <v>45257</v>
      </c>
    </row>
    <row r="15" spans="1:28" ht="56.25" x14ac:dyDescent="0.2">
      <c r="A15" s="41"/>
      <c r="B15" s="41"/>
      <c r="C15" s="14" t="s">
        <v>84</v>
      </c>
      <c r="D15" s="14" t="s">
        <v>85</v>
      </c>
      <c r="E15" s="14" t="s">
        <v>76</v>
      </c>
      <c r="F15" s="15" t="s">
        <v>77</v>
      </c>
      <c r="G15" s="15" t="s">
        <v>78</v>
      </c>
      <c r="H15" s="15"/>
      <c r="I15" s="16" t="s">
        <v>41</v>
      </c>
      <c r="J15" s="17"/>
      <c r="K15" s="17"/>
      <c r="L15" s="18"/>
      <c r="M15" s="19">
        <v>-1</v>
      </c>
      <c r="N15" s="19">
        <v>2</v>
      </c>
      <c r="O15" s="19">
        <v>2</v>
      </c>
      <c r="P15" s="19">
        <v>2</v>
      </c>
      <c r="Q15" s="19">
        <v>2</v>
      </c>
      <c r="R15" s="19">
        <v>2</v>
      </c>
      <c r="S15" s="19">
        <v>2</v>
      </c>
      <c r="T15" s="15">
        <f t="shared" si="1"/>
        <v>-18</v>
      </c>
      <c r="U15" s="20" t="str">
        <f t="shared" si="2"/>
        <v>Moderado</v>
      </c>
      <c r="V15" s="15" t="s">
        <v>43</v>
      </c>
      <c r="W15" s="15" t="s">
        <v>86</v>
      </c>
      <c r="X15" s="21" t="s">
        <v>87</v>
      </c>
      <c r="Y15" s="15" t="s">
        <v>46</v>
      </c>
      <c r="Z15" s="15" t="s">
        <v>47</v>
      </c>
      <c r="AA15" s="15" t="s">
        <v>88</v>
      </c>
      <c r="AB15" s="26">
        <v>45258</v>
      </c>
    </row>
    <row r="16" spans="1:28" ht="45" x14ac:dyDescent="0.2">
      <c r="A16" s="41"/>
      <c r="B16" s="41"/>
      <c r="C16" s="14" t="s">
        <v>89</v>
      </c>
      <c r="D16" s="14" t="s">
        <v>90</v>
      </c>
      <c r="E16" s="14" t="s">
        <v>91</v>
      </c>
      <c r="F16" s="15" t="s">
        <v>92</v>
      </c>
      <c r="G16" s="15" t="s">
        <v>93</v>
      </c>
      <c r="H16" s="15"/>
      <c r="I16" s="16" t="s">
        <v>41</v>
      </c>
      <c r="J16" s="17"/>
      <c r="K16" s="17"/>
      <c r="L16" s="18"/>
      <c r="M16" s="19">
        <v>-1</v>
      </c>
      <c r="N16" s="19">
        <v>2</v>
      </c>
      <c r="O16" s="19">
        <v>2</v>
      </c>
      <c r="P16" s="19">
        <v>2</v>
      </c>
      <c r="Q16" s="19">
        <v>2</v>
      </c>
      <c r="R16" s="19">
        <v>2</v>
      </c>
      <c r="S16" s="19">
        <v>2</v>
      </c>
      <c r="T16" s="15">
        <f t="shared" si="1"/>
        <v>-18</v>
      </c>
      <c r="U16" s="20" t="str">
        <f t="shared" si="2"/>
        <v>Moderado</v>
      </c>
      <c r="V16" s="15" t="s">
        <v>53</v>
      </c>
      <c r="W16" s="15" t="s">
        <v>94</v>
      </c>
      <c r="X16" s="21" t="s">
        <v>95</v>
      </c>
      <c r="Y16" s="15" t="s">
        <v>46</v>
      </c>
      <c r="Z16" s="15" t="s">
        <v>47</v>
      </c>
      <c r="AA16" s="15" t="s">
        <v>96</v>
      </c>
      <c r="AB16" s="26">
        <v>45259</v>
      </c>
    </row>
    <row r="17" spans="1:28" ht="33.75" x14ac:dyDescent="0.2">
      <c r="A17" s="42"/>
      <c r="B17" s="42"/>
      <c r="C17" s="14" t="s">
        <v>97</v>
      </c>
      <c r="D17" s="14" t="s">
        <v>98</v>
      </c>
      <c r="E17" s="14" t="s">
        <v>63</v>
      </c>
      <c r="F17" s="15" t="s">
        <v>99</v>
      </c>
      <c r="G17" s="15" t="s">
        <v>100</v>
      </c>
      <c r="H17" s="15"/>
      <c r="I17" s="16" t="s">
        <v>41</v>
      </c>
      <c r="J17" s="17"/>
      <c r="K17" s="17"/>
      <c r="L17" s="18"/>
      <c r="M17" s="19">
        <v>-1</v>
      </c>
      <c r="N17" s="19">
        <v>2</v>
      </c>
      <c r="O17" s="19">
        <v>1</v>
      </c>
      <c r="P17" s="19">
        <v>1</v>
      </c>
      <c r="Q17" s="19">
        <v>2</v>
      </c>
      <c r="R17" s="19">
        <v>1</v>
      </c>
      <c r="S17" s="19">
        <v>4</v>
      </c>
      <c r="T17" s="15">
        <f t="shared" si="1"/>
        <v>-16</v>
      </c>
      <c r="U17" s="20" t="str">
        <f t="shared" si="2"/>
        <v>Moderado</v>
      </c>
      <c r="V17" s="15" t="s">
        <v>43</v>
      </c>
      <c r="W17" s="15" t="s">
        <v>86</v>
      </c>
      <c r="X17" s="21" t="s">
        <v>101</v>
      </c>
      <c r="Y17" s="15" t="s">
        <v>46</v>
      </c>
      <c r="Z17" s="15" t="s">
        <v>47</v>
      </c>
      <c r="AA17" s="15" t="s">
        <v>102</v>
      </c>
      <c r="AB17" s="26">
        <v>45260</v>
      </c>
    </row>
    <row r="18" spans="1:28" ht="45" x14ac:dyDescent="0.2">
      <c r="A18" s="40" t="s">
        <v>103</v>
      </c>
      <c r="B18" s="40" t="s">
        <v>104</v>
      </c>
      <c r="C18" s="14" t="s">
        <v>36</v>
      </c>
      <c r="D18" s="14" t="s">
        <v>37</v>
      </c>
      <c r="E18" s="14" t="s">
        <v>38</v>
      </c>
      <c r="F18" s="15" t="s">
        <v>39</v>
      </c>
      <c r="G18" s="15" t="s">
        <v>40</v>
      </c>
      <c r="H18" s="15"/>
      <c r="I18" s="16" t="s">
        <v>41</v>
      </c>
      <c r="J18" s="17"/>
      <c r="K18" s="15" t="s">
        <v>41</v>
      </c>
      <c r="L18" s="18" t="s">
        <v>42</v>
      </c>
      <c r="M18" s="19">
        <v>-1</v>
      </c>
      <c r="N18" s="19">
        <v>2</v>
      </c>
      <c r="O18" s="19">
        <v>4</v>
      </c>
      <c r="P18" s="19">
        <v>2</v>
      </c>
      <c r="Q18" s="19">
        <v>4</v>
      </c>
      <c r="R18" s="19">
        <v>4</v>
      </c>
      <c r="S18" s="19">
        <v>4</v>
      </c>
      <c r="T18" s="15">
        <f t="shared" si="1"/>
        <v>-28</v>
      </c>
      <c r="U18" s="20" t="str">
        <f t="shared" si="2"/>
        <v>Severo</v>
      </c>
      <c r="V18" s="15" t="s">
        <v>43</v>
      </c>
      <c r="W18" s="15" t="s">
        <v>44</v>
      </c>
      <c r="X18" s="23" t="s">
        <v>45</v>
      </c>
      <c r="Y18" s="15" t="s">
        <v>46</v>
      </c>
      <c r="Z18" s="15" t="s">
        <v>47</v>
      </c>
      <c r="AA18" s="21" t="s">
        <v>48</v>
      </c>
      <c r="AB18" s="26">
        <v>45250</v>
      </c>
    </row>
    <row r="19" spans="1:28" ht="45" x14ac:dyDescent="0.2">
      <c r="A19" s="41"/>
      <c r="B19" s="41"/>
      <c r="C19" s="14" t="s">
        <v>36</v>
      </c>
      <c r="D19" s="14" t="s">
        <v>49</v>
      </c>
      <c r="E19" s="14" t="s">
        <v>50</v>
      </c>
      <c r="F19" s="15" t="s">
        <v>51</v>
      </c>
      <c r="G19" s="15" t="s">
        <v>52</v>
      </c>
      <c r="H19" s="15"/>
      <c r="I19" s="16" t="s">
        <v>41</v>
      </c>
      <c r="J19" s="17"/>
      <c r="K19" s="17"/>
      <c r="L19" s="18"/>
      <c r="M19" s="19">
        <v>-1</v>
      </c>
      <c r="N19" s="19">
        <v>4</v>
      </c>
      <c r="O19" s="19">
        <v>4</v>
      </c>
      <c r="P19" s="19">
        <v>2</v>
      </c>
      <c r="Q19" s="19">
        <v>4</v>
      </c>
      <c r="R19" s="19">
        <v>4</v>
      </c>
      <c r="S19" s="19">
        <v>4</v>
      </c>
      <c r="T19" s="15">
        <f>M19*((3*N19)+(2*O19)+P19+Q19+R19+S19)</f>
        <v>-34</v>
      </c>
      <c r="U19" s="20" t="str">
        <f t="shared" si="2"/>
        <v>Severo</v>
      </c>
      <c r="V19" s="15" t="s">
        <v>53</v>
      </c>
      <c r="W19" s="15" t="s">
        <v>54</v>
      </c>
      <c r="X19" s="21" t="s">
        <v>55</v>
      </c>
      <c r="Y19" s="15" t="s">
        <v>56</v>
      </c>
      <c r="Z19" s="15" t="s">
        <v>47</v>
      </c>
      <c r="AA19" s="15" t="s">
        <v>57</v>
      </c>
      <c r="AB19" s="26">
        <v>45251</v>
      </c>
    </row>
    <row r="20" spans="1:28" ht="45" x14ac:dyDescent="0.2">
      <c r="A20" s="41"/>
      <c r="B20" s="41"/>
      <c r="C20" s="14" t="s">
        <v>36</v>
      </c>
      <c r="D20" s="14" t="s">
        <v>58</v>
      </c>
      <c r="E20" s="14" t="s">
        <v>38</v>
      </c>
      <c r="F20" s="15" t="s">
        <v>39</v>
      </c>
      <c r="G20" s="15" t="s">
        <v>40</v>
      </c>
      <c r="H20" s="15"/>
      <c r="I20" s="16" t="s">
        <v>41</v>
      </c>
      <c r="J20" s="17"/>
      <c r="K20" s="17"/>
      <c r="L20" s="18"/>
      <c r="M20" s="19">
        <v>-1</v>
      </c>
      <c r="N20" s="19">
        <v>2</v>
      </c>
      <c r="O20" s="19">
        <v>4</v>
      </c>
      <c r="P20" s="19">
        <v>2</v>
      </c>
      <c r="Q20" s="19">
        <v>4</v>
      </c>
      <c r="R20" s="19">
        <v>4</v>
      </c>
      <c r="S20" s="19">
        <v>4</v>
      </c>
      <c r="T20" s="15">
        <f t="shared" ref="T20" si="3">M20*((3*N20)+(2*O20)+P20+Q20+R20+S20)</f>
        <v>-28</v>
      </c>
      <c r="U20" s="20" t="str">
        <f>+IF(T20&gt;0,IF(T20&gt;=13,IF(T20&gt;=25,"Positivo Significativo","Positivo Notable"),"Positivo Leve"),IF(T20&lt;=-13,IF(T20&lt;=-25,"Severo","Moderado"),"Irrelevante"))</f>
        <v>Severo</v>
      </c>
      <c r="V20" s="15" t="s">
        <v>43</v>
      </c>
      <c r="W20" s="15" t="s">
        <v>44</v>
      </c>
      <c r="X20" s="21" t="s">
        <v>59</v>
      </c>
      <c r="Y20" s="15" t="s">
        <v>46</v>
      </c>
      <c r="Z20" s="15" t="s">
        <v>47</v>
      </c>
      <c r="AA20" s="15" t="s">
        <v>60</v>
      </c>
      <c r="AB20" s="26">
        <v>45252</v>
      </c>
    </row>
    <row r="21" spans="1:28" ht="78.75" x14ac:dyDescent="0.2">
      <c r="A21" s="41"/>
      <c r="B21" s="41"/>
      <c r="C21" s="14" t="s">
        <v>61</v>
      </c>
      <c r="D21" s="14" t="s">
        <v>62</v>
      </c>
      <c r="E21" s="14" t="s">
        <v>63</v>
      </c>
      <c r="F21" s="15" t="s">
        <v>64</v>
      </c>
      <c r="G21" s="15" t="s">
        <v>65</v>
      </c>
      <c r="H21" s="15"/>
      <c r="I21" s="16" t="s">
        <v>41</v>
      </c>
      <c r="J21" s="17"/>
      <c r="K21" s="17"/>
      <c r="L21" s="18"/>
      <c r="M21" s="19">
        <v>1</v>
      </c>
      <c r="N21" s="19">
        <v>1</v>
      </c>
      <c r="O21" s="19">
        <v>1</v>
      </c>
      <c r="P21" s="19">
        <v>1</v>
      </c>
      <c r="Q21" s="19">
        <v>1</v>
      </c>
      <c r="R21" s="19">
        <v>1</v>
      </c>
      <c r="S21" s="19">
        <v>1</v>
      </c>
      <c r="T21" s="15">
        <f>M21*((3*N21)+(2*O21)+P21+Q21+R21+S21)</f>
        <v>9</v>
      </c>
      <c r="U21" s="20" t="str">
        <f>+IF(T21&gt;0,IF(T21&gt;=13,IF(T21&gt;=25,"Positivo Significativo","Positivo Notable"),"Positivo Leve"),IF(T21&lt;=-13,IF(T21&lt;=-25,"Severo","Moderado"),"Irrelevante"))</f>
        <v>Positivo Leve</v>
      </c>
      <c r="V21" s="15" t="s">
        <v>43</v>
      </c>
      <c r="W21" s="15" t="s">
        <v>66</v>
      </c>
      <c r="X21" s="21" t="s">
        <v>67</v>
      </c>
      <c r="Y21" s="15" t="s">
        <v>46</v>
      </c>
      <c r="Z21" s="15" t="s">
        <v>47</v>
      </c>
      <c r="AA21" s="15" t="s">
        <v>68</v>
      </c>
      <c r="AB21" s="26">
        <v>45253</v>
      </c>
    </row>
    <row r="22" spans="1:28" ht="45" x14ac:dyDescent="0.2">
      <c r="A22" s="41"/>
      <c r="B22" s="41"/>
      <c r="C22" s="14" t="s">
        <v>36</v>
      </c>
      <c r="D22" s="14" t="s">
        <v>69</v>
      </c>
      <c r="E22" s="14" t="s">
        <v>63</v>
      </c>
      <c r="F22" s="15" t="s">
        <v>64</v>
      </c>
      <c r="G22" s="15" t="s">
        <v>40</v>
      </c>
      <c r="H22" s="15"/>
      <c r="I22" s="16" t="s">
        <v>41</v>
      </c>
      <c r="J22" s="17"/>
      <c r="K22" s="17"/>
      <c r="L22" s="18"/>
      <c r="M22" s="19">
        <v>-1</v>
      </c>
      <c r="N22" s="19">
        <v>2</v>
      </c>
      <c r="O22" s="19">
        <v>2</v>
      </c>
      <c r="P22" s="19">
        <v>2</v>
      </c>
      <c r="Q22" s="19">
        <v>2</v>
      </c>
      <c r="R22" s="19">
        <v>2</v>
      </c>
      <c r="S22" s="19">
        <v>4</v>
      </c>
      <c r="T22" s="15">
        <f t="shared" ref="T22:T28" si="4">M22*((3*N22)+(2*O22)+P22+Q22+R22+S22)</f>
        <v>-20</v>
      </c>
      <c r="U22" s="20" t="str">
        <f t="shared" ref="U22:U28" si="5">+IF(T22&gt;0,IF(T22&gt;=13,IF(T22&gt;=25,"Positivo Significativo","Positivo Notable"),"Positivo Leve"),IF(T22&lt;=-13,IF(T22&lt;=-25,"Severo","Moderado"),"Irrelevante"))</f>
        <v>Moderado</v>
      </c>
      <c r="V22" s="15" t="s">
        <v>53</v>
      </c>
      <c r="W22" s="15" t="s">
        <v>70</v>
      </c>
      <c r="X22" s="21" t="s">
        <v>71</v>
      </c>
      <c r="Y22" s="15" t="s">
        <v>46</v>
      </c>
      <c r="Z22" s="15" t="s">
        <v>47</v>
      </c>
      <c r="AA22" s="15" t="s">
        <v>72</v>
      </c>
      <c r="AB22" s="26">
        <v>45254</v>
      </c>
    </row>
    <row r="23" spans="1:28" ht="45" x14ac:dyDescent="0.2">
      <c r="A23" s="41"/>
      <c r="B23" s="41"/>
      <c r="C23" s="14" t="s">
        <v>73</v>
      </c>
      <c r="D23" s="14" t="s">
        <v>74</v>
      </c>
      <c r="E23" s="14" t="s">
        <v>38</v>
      </c>
      <c r="F23" s="15" t="s">
        <v>39</v>
      </c>
      <c r="G23" s="15" t="s">
        <v>40</v>
      </c>
      <c r="H23" s="15"/>
      <c r="I23" s="16" t="s">
        <v>41</v>
      </c>
      <c r="J23" s="17"/>
      <c r="K23" s="15" t="s">
        <v>41</v>
      </c>
      <c r="L23" s="18" t="s">
        <v>42</v>
      </c>
      <c r="M23" s="19">
        <v>-1</v>
      </c>
      <c r="N23" s="19">
        <v>2</v>
      </c>
      <c r="O23" s="19">
        <v>4</v>
      </c>
      <c r="P23" s="19">
        <v>2</v>
      </c>
      <c r="Q23" s="19">
        <v>4</v>
      </c>
      <c r="R23" s="19">
        <v>4</v>
      </c>
      <c r="S23" s="19">
        <v>4</v>
      </c>
      <c r="T23" s="15">
        <f t="shared" si="4"/>
        <v>-28</v>
      </c>
      <c r="U23" s="20" t="str">
        <f t="shared" si="5"/>
        <v>Severo</v>
      </c>
      <c r="V23" s="15" t="s">
        <v>43</v>
      </c>
      <c r="W23" s="15" t="s">
        <v>44</v>
      </c>
      <c r="X23" s="21" t="s">
        <v>71</v>
      </c>
      <c r="Y23" s="15" t="s">
        <v>46</v>
      </c>
      <c r="Z23" s="15" t="s">
        <v>47</v>
      </c>
      <c r="AA23" s="21" t="s">
        <v>48</v>
      </c>
      <c r="AB23" s="26">
        <v>45255</v>
      </c>
    </row>
    <row r="24" spans="1:28" ht="67.5" x14ac:dyDescent="0.2">
      <c r="A24" s="41"/>
      <c r="B24" s="41"/>
      <c r="C24" s="14" t="s">
        <v>89</v>
      </c>
      <c r="D24" s="14" t="s">
        <v>90</v>
      </c>
      <c r="E24" s="14" t="s">
        <v>91</v>
      </c>
      <c r="F24" s="15" t="s">
        <v>92</v>
      </c>
      <c r="G24" s="15" t="s">
        <v>93</v>
      </c>
      <c r="H24" s="15"/>
      <c r="I24" s="16" t="s">
        <v>41</v>
      </c>
      <c r="J24" s="17"/>
      <c r="K24" s="17"/>
      <c r="L24" s="18"/>
      <c r="M24" s="19">
        <v>-1</v>
      </c>
      <c r="N24" s="19">
        <v>2</v>
      </c>
      <c r="O24" s="19">
        <v>2</v>
      </c>
      <c r="P24" s="19">
        <v>2</v>
      </c>
      <c r="Q24" s="19">
        <v>2</v>
      </c>
      <c r="R24" s="19">
        <v>2</v>
      </c>
      <c r="S24" s="19">
        <v>2</v>
      </c>
      <c r="T24" s="15">
        <f t="shared" si="4"/>
        <v>-18</v>
      </c>
      <c r="U24" s="20" t="str">
        <f t="shared" si="5"/>
        <v>Moderado</v>
      </c>
      <c r="V24" s="15" t="s">
        <v>43</v>
      </c>
      <c r="W24" s="15" t="s">
        <v>79</v>
      </c>
      <c r="X24" s="21" t="s">
        <v>80</v>
      </c>
      <c r="Y24" s="15" t="s">
        <v>46</v>
      </c>
      <c r="Z24" s="15" t="s">
        <v>47</v>
      </c>
      <c r="AA24" s="15" t="s">
        <v>81</v>
      </c>
      <c r="AB24" s="26">
        <v>45256</v>
      </c>
    </row>
    <row r="25" spans="1:28" ht="45" x14ac:dyDescent="0.2">
      <c r="A25" s="41"/>
      <c r="B25" s="41"/>
      <c r="C25" s="14" t="s">
        <v>73</v>
      </c>
      <c r="D25" s="14" t="s">
        <v>75</v>
      </c>
      <c r="E25" s="14" t="s">
        <v>76</v>
      </c>
      <c r="F25" s="15" t="s">
        <v>77</v>
      </c>
      <c r="G25" s="15" t="s">
        <v>78</v>
      </c>
      <c r="H25" s="15"/>
      <c r="I25" s="16" t="s">
        <v>41</v>
      </c>
      <c r="J25" s="17"/>
      <c r="K25" s="17"/>
      <c r="L25" s="18"/>
      <c r="M25" s="19">
        <v>-1</v>
      </c>
      <c r="N25" s="19">
        <v>4</v>
      </c>
      <c r="O25" s="19">
        <v>2</v>
      </c>
      <c r="P25" s="19">
        <v>4</v>
      </c>
      <c r="Q25" s="19">
        <v>2</v>
      </c>
      <c r="R25" s="19">
        <v>2</v>
      </c>
      <c r="S25" s="19">
        <v>2</v>
      </c>
      <c r="T25" s="15">
        <f t="shared" si="4"/>
        <v>-26</v>
      </c>
      <c r="U25" s="20" t="str">
        <f t="shared" si="5"/>
        <v>Severo</v>
      </c>
      <c r="V25" s="15" t="s">
        <v>53</v>
      </c>
      <c r="W25" s="15" t="s">
        <v>54</v>
      </c>
      <c r="X25" s="21" t="s">
        <v>55</v>
      </c>
      <c r="Y25" s="15" t="s">
        <v>46</v>
      </c>
      <c r="Z25" s="15" t="s">
        <v>47</v>
      </c>
      <c r="AA25" s="15" t="s">
        <v>57</v>
      </c>
      <c r="AB25" s="26">
        <v>45257</v>
      </c>
    </row>
    <row r="26" spans="1:28" ht="56.25" x14ac:dyDescent="0.2">
      <c r="A26" s="41"/>
      <c r="B26" s="41"/>
      <c r="C26" s="14" t="s">
        <v>82</v>
      </c>
      <c r="D26" s="14" t="s">
        <v>83</v>
      </c>
      <c r="E26" s="14" t="s">
        <v>50</v>
      </c>
      <c r="F26" s="15" t="s">
        <v>51</v>
      </c>
      <c r="G26" s="15" t="s">
        <v>52</v>
      </c>
      <c r="H26" s="15"/>
      <c r="I26" s="16" t="s">
        <v>41</v>
      </c>
      <c r="J26" s="17"/>
      <c r="K26" s="17"/>
      <c r="L26" s="18"/>
      <c r="M26" s="19">
        <v>-1</v>
      </c>
      <c r="N26" s="19">
        <v>4</v>
      </c>
      <c r="O26" s="19">
        <v>4</v>
      </c>
      <c r="P26" s="19">
        <v>4</v>
      </c>
      <c r="Q26" s="19">
        <v>4</v>
      </c>
      <c r="R26" s="19">
        <v>4</v>
      </c>
      <c r="S26" s="19">
        <v>4</v>
      </c>
      <c r="T26" s="15">
        <f t="shared" si="4"/>
        <v>-36</v>
      </c>
      <c r="U26" s="20" t="str">
        <f t="shared" si="5"/>
        <v>Severo</v>
      </c>
      <c r="V26" s="15" t="s">
        <v>43</v>
      </c>
      <c r="W26" s="15" t="s">
        <v>86</v>
      </c>
      <c r="X26" s="21" t="s">
        <v>87</v>
      </c>
      <c r="Y26" s="15" t="s">
        <v>46</v>
      </c>
      <c r="Z26" s="15" t="s">
        <v>47</v>
      </c>
      <c r="AA26" s="15" t="s">
        <v>88</v>
      </c>
      <c r="AB26" s="26">
        <v>45258</v>
      </c>
    </row>
    <row r="27" spans="1:28" ht="45" x14ac:dyDescent="0.2">
      <c r="A27" s="41"/>
      <c r="B27" s="41"/>
      <c r="C27" s="14" t="s">
        <v>84</v>
      </c>
      <c r="D27" s="14" t="s">
        <v>85</v>
      </c>
      <c r="E27" s="14" t="s">
        <v>76</v>
      </c>
      <c r="F27" s="15" t="s">
        <v>77</v>
      </c>
      <c r="G27" s="15" t="s">
        <v>78</v>
      </c>
      <c r="H27" s="15"/>
      <c r="I27" s="16" t="s">
        <v>41</v>
      </c>
      <c r="J27" s="17"/>
      <c r="K27" s="17"/>
      <c r="L27" s="18"/>
      <c r="M27" s="19">
        <v>-1</v>
      </c>
      <c r="N27" s="19">
        <v>2</v>
      </c>
      <c r="O27" s="19">
        <v>2</v>
      </c>
      <c r="P27" s="19">
        <v>2</v>
      </c>
      <c r="Q27" s="19">
        <v>2</v>
      </c>
      <c r="R27" s="19">
        <v>2</v>
      </c>
      <c r="S27" s="19">
        <v>2</v>
      </c>
      <c r="T27" s="15">
        <f t="shared" si="4"/>
        <v>-18</v>
      </c>
      <c r="U27" s="20" t="str">
        <f t="shared" si="5"/>
        <v>Moderado</v>
      </c>
      <c r="V27" s="15" t="s">
        <v>53</v>
      </c>
      <c r="W27" s="15" t="s">
        <v>94</v>
      </c>
      <c r="X27" s="21" t="s">
        <v>95</v>
      </c>
      <c r="Y27" s="15" t="s">
        <v>46</v>
      </c>
      <c r="Z27" s="15" t="s">
        <v>47</v>
      </c>
      <c r="AA27" s="15" t="s">
        <v>96</v>
      </c>
      <c r="AB27" s="26">
        <v>45259</v>
      </c>
    </row>
    <row r="28" spans="1:28" ht="33.75" x14ac:dyDescent="0.2">
      <c r="A28" s="42"/>
      <c r="B28" s="42"/>
      <c r="C28" s="14" t="s">
        <v>97</v>
      </c>
      <c r="D28" s="14" t="s">
        <v>98</v>
      </c>
      <c r="E28" s="14" t="s">
        <v>63</v>
      </c>
      <c r="F28" s="15" t="s">
        <v>99</v>
      </c>
      <c r="G28" s="15" t="s">
        <v>100</v>
      </c>
      <c r="H28" s="15"/>
      <c r="I28" s="16" t="s">
        <v>41</v>
      </c>
      <c r="J28" s="17"/>
      <c r="K28" s="17"/>
      <c r="L28" s="18"/>
      <c r="M28" s="19">
        <v>-1</v>
      </c>
      <c r="N28" s="19">
        <v>2</v>
      </c>
      <c r="O28" s="19">
        <v>1</v>
      </c>
      <c r="P28" s="19">
        <v>1</v>
      </c>
      <c r="Q28" s="19">
        <v>2</v>
      </c>
      <c r="R28" s="19">
        <v>1</v>
      </c>
      <c r="S28" s="19">
        <v>4</v>
      </c>
      <c r="T28" s="15">
        <f t="shared" si="4"/>
        <v>-16</v>
      </c>
      <c r="U28" s="20" t="str">
        <f t="shared" si="5"/>
        <v>Moderado</v>
      </c>
      <c r="V28" s="15" t="s">
        <v>43</v>
      </c>
      <c r="W28" s="15" t="s">
        <v>86</v>
      </c>
      <c r="X28" s="21" t="s">
        <v>101</v>
      </c>
      <c r="Y28" s="15" t="s">
        <v>46</v>
      </c>
      <c r="Z28" s="15" t="s">
        <v>47</v>
      </c>
      <c r="AA28" s="15" t="s">
        <v>102</v>
      </c>
      <c r="AB28" s="26">
        <v>45260</v>
      </c>
    </row>
    <row r="29" spans="1:28" ht="45" x14ac:dyDescent="0.2">
      <c r="A29" s="39" t="s">
        <v>105</v>
      </c>
      <c r="B29" s="39" t="s">
        <v>106</v>
      </c>
      <c r="C29" s="14" t="s">
        <v>36</v>
      </c>
      <c r="D29" s="14" t="s">
        <v>37</v>
      </c>
      <c r="E29" s="14" t="s">
        <v>38</v>
      </c>
      <c r="F29" s="15" t="s">
        <v>39</v>
      </c>
      <c r="G29" s="15" t="s">
        <v>40</v>
      </c>
      <c r="H29" s="15"/>
      <c r="I29" s="16" t="s">
        <v>41</v>
      </c>
      <c r="J29" s="17"/>
      <c r="K29" s="15" t="s">
        <v>41</v>
      </c>
      <c r="L29" s="18" t="s">
        <v>42</v>
      </c>
      <c r="M29" s="19">
        <v>-1</v>
      </c>
      <c r="N29" s="19">
        <v>2</v>
      </c>
      <c r="O29" s="19">
        <v>4</v>
      </c>
      <c r="P29" s="19">
        <v>2</v>
      </c>
      <c r="Q29" s="19">
        <v>4</v>
      </c>
      <c r="R29" s="19">
        <v>4</v>
      </c>
      <c r="S29" s="19">
        <v>4</v>
      </c>
      <c r="T29" s="15">
        <f>M29*((3*N29)+(2*O29)+P29+Q29+R29+S29)</f>
        <v>-28</v>
      </c>
      <c r="U29" s="20" t="str">
        <f>+IF(T29&gt;0,IF(T29&gt;=13,IF(T29&gt;=25,"Positivo Significativo","Positivo Notable"),"Positivo Leve"),IF(T29&lt;=-13,IF(T29&lt;=-25,"Severo","Moderado"),"Irrelevante"))</f>
        <v>Severo</v>
      </c>
      <c r="V29" s="15" t="s">
        <v>43</v>
      </c>
      <c r="W29" s="15" t="s">
        <v>44</v>
      </c>
      <c r="X29" s="23" t="s">
        <v>45</v>
      </c>
      <c r="Y29" s="15" t="s">
        <v>46</v>
      </c>
      <c r="Z29" s="15" t="s">
        <v>47</v>
      </c>
      <c r="AA29" s="21" t="s">
        <v>48</v>
      </c>
      <c r="AB29" s="26">
        <v>45250</v>
      </c>
    </row>
    <row r="30" spans="1:28" ht="45" x14ac:dyDescent="0.2">
      <c r="A30" s="39"/>
      <c r="B30" s="39"/>
      <c r="C30" s="14" t="s">
        <v>36</v>
      </c>
      <c r="D30" s="14" t="s">
        <v>49</v>
      </c>
      <c r="E30" s="14" t="s">
        <v>50</v>
      </c>
      <c r="F30" s="15" t="s">
        <v>51</v>
      </c>
      <c r="G30" s="15" t="s">
        <v>52</v>
      </c>
      <c r="H30" s="15"/>
      <c r="I30" s="16" t="s">
        <v>41</v>
      </c>
      <c r="J30" s="17"/>
      <c r="K30" s="17"/>
      <c r="L30" s="18"/>
      <c r="M30" s="19">
        <v>-1</v>
      </c>
      <c r="N30" s="19">
        <v>4</v>
      </c>
      <c r="O30" s="19">
        <v>4</v>
      </c>
      <c r="P30" s="19">
        <v>2</v>
      </c>
      <c r="Q30" s="19">
        <v>4</v>
      </c>
      <c r="R30" s="19">
        <v>4</v>
      </c>
      <c r="S30" s="19">
        <v>4</v>
      </c>
      <c r="T30" s="15">
        <f>M30*((3*N30)+(2*O30)+P30+Q30+R30+S30)</f>
        <v>-34</v>
      </c>
      <c r="U30" s="20" t="str">
        <f>+IF(T30&gt;0,IF(T30&gt;=13,IF(T30&gt;=25,"Positivo Significativo","Positivo Notable"),"Positivo Leve"),IF(T30&lt;=-13,IF(T30&lt;=-25,"Severo","Moderado"),"Irrelevante"))</f>
        <v>Severo</v>
      </c>
      <c r="V30" s="15" t="s">
        <v>53</v>
      </c>
      <c r="W30" s="15" t="s">
        <v>54</v>
      </c>
      <c r="X30" s="21" t="s">
        <v>55</v>
      </c>
      <c r="Y30" s="15" t="s">
        <v>56</v>
      </c>
      <c r="Z30" s="15" t="s">
        <v>47</v>
      </c>
      <c r="AA30" s="15" t="s">
        <v>57</v>
      </c>
      <c r="AB30" s="26">
        <v>45251</v>
      </c>
    </row>
    <row r="31" spans="1:28" ht="45" x14ac:dyDescent="0.2">
      <c r="A31" s="39"/>
      <c r="B31" s="39"/>
      <c r="C31" s="14" t="s">
        <v>36</v>
      </c>
      <c r="D31" s="14" t="s">
        <v>58</v>
      </c>
      <c r="E31" s="14" t="s">
        <v>38</v>
      </c>
      <c r="F31" s="15" t="s">
        <v>39</v>
      </c>
      <c r="G31" s="15" t="s">
        <v>40</v>
      </c>
      <c r="H31" s="15"/>
      <c r="I31" s="16" t="s">
        <v>41</v>
      </c>
      <c r="J31" s="17"/>
      <c r="K31" s="17"/>
      <c r="L31" s="18"/>
      <c r="M31" s="19">
        <v>-1</v>
      </c>
      <c r="N31" s="19">
        <v>2</v>
      </c>
      <c r="O31" s="19">
        <v>4</v>
      </c>
      <c r="P31" s="19">
        <v>2</v>
      </c>
      <c r="Q31" s="19">
        <v>4</v>
      </c>
      <c r="R31" s="19">
        <v>4</v>
      </c>
      <c r="S31" s="19">
        <v>4</v>
      </c>
      <c r="T31" s="15">
        <f t="shared" ref="T31" si="6">M31*((3*N31)+(2*O31)+P31+Q31+R31+S31)</f>
        <v>-28</v>
      </c>
      <c r="U31" s="20" t="str">
        <f>+IF(T31&gt;0,IF(T31&gt;=13,IF(T31&gt;=25,"Positivo Significativo","Positivo Notable"),"Positivo Leve"),IF(T31&lt;=-13,IF(T31&lt;=-25,"Severo","Moderado"),"Irrelevante"))</f>
        <v>Severo</v>
      </c>
      <c r="V31" s="15" t="s">
        <v>43</v>
      </c>
      <c r="W31" s="15" t="s">
        <v>44</v>
      </c>
      <c r="X31" s="21" t="s">
        <v>59</v>
      </c>
      <c r="Y31" s="15" t="s">
        <v>46</v>
      </c>
      <c r="Z31" s="15" t="s">
        <v>47</v>
      </c>
      <c r="AA31" s="15" t="s">
        <v>60</v>
      </c>
      <c r="AB31" s="26">
        <v>45252</v>
      </c>
    </row>
    <row r="32" spans="1:28" ht="78.75" x14ac:dyDescent="0.2">
      <c r="A32" s="39"/>
      <c r="B32" s="39"/>
      <c r="C32" s="14" t="s">
        <v>61</v>
      </c>
      <c r="D32" s="14" t="s">
        <v>62</v>
      </c>
      <c r="E32" s="14" t="s">
        <v>63</v>
      </c>
      <c r="F32" s="15" t="s">
        <v>64</v>
      </c>
      <c r="G32" s="15" t="s">
        <v>65</v>
      </c>
      <c r="H32" s="15"/>
      <c r="I32" s="16" t="s">
        <v>41</v>
      </c>
      <c r="J32" s="17"/>
      <c r="K32" s="17"/>
      <c r="L32" s="18"/>
      <c r="M32" s="19">
        <v>1</v>
      </c>
      <c r="N32" s="19">
        <v>1</v>
      </c>
      <c r="O32" s="19">
        <v>1</v>
      </c>
      <c r="P32" s="19">
        <v>1</v>
      </c>
      <c r="Q32" s="19">
        <v>1</v>
      </c>
      <c r="R32" s="19">
        <v>1</v>
      </c>
      <c r="S32" s="19">
        <v>1</v>
      </c>
      <c r="T32" s="15">
        <f>M32*((3*N32)+(2*O32)+P32+Q32+R32+S32)</f>
        <v>9</v>
      </c>
      <c r="U32" s="20" t="str">
        <f>+IF(T32&gt;0,IF(T32&gt;=13,IF(T32&gt;=25,"Positivo Significativo","Positivo Notable"),"Positivo Leve"),IF(T32&lt;=-13,IF(T32&lt;=-25,"Severo","Moderado"),"Irrelevante"))</f>
        <v>Positivo Leve</v>
      </c>
      <c r="V32" s="15" t="s">
        <v>43</v>
      </c>
      <c r="W32" s="15" t="s">
        <v>66</v>
      </c>
      <c r="X32" s="21" t="s">
        <v>67</v>
      </c>
      <c r="Y32" s="15" t="s">
        <v>46</v>
      </c>
      <c r="Z32" s="15" t="s">
        <v>47</v>
      </c>
      <c r="AA32" s="15" t="s">
        <v>68</v>
      </c>
      <c r="AB32" s="26">
        <v>45253</v>
      </c>
    </row>
    <row r="33" spans="1:28" ht="45" x14ac:dyDescent="0.2">
      <c r="A33" s="39"/>
      <c r="B33" s="39"/>
      <c r="C33" s="14" t="s">
        <v>36</v>
      </c>
      <c r="D33" s="14" t="s">
        <v>69</v>
      </c>
      <c r="E33" s="14" t="s">
        <v>63</v>
      </c>
      <c r="F33" s="15" t="s">
        <v>64</v>
      </c>
      <c r="G33" s="15" t="s">
        <v>40</v>
      </c>
      <c r="H33" s="15"/>
      <c r="I33" s="16" t="s">
        <v>41</v>
      </c>
      <c r="J33" s="17"/>
      <c r="K33" s="17"/>
      <c r="L33" s="18"/>
      <c r="M33" s="19">
        <v>-1</v>
      </c>
      <c r="N33" s="19">
        <v>2</v>
      </c>
      <c r="O33" s="19">
        <v>2</v>
      </c>
      <c r="P33" s="19">
        <v>2</v>
      </c>
      <c r="Q33" s="19">
        <v>2</v>
      </c>
      <c r="R33" s="19">
        <v>2</v>
      </c>
      <c r="S33" s="19">
        <v>4</v>
      </c>
      <c r="T33" s="15">
        <f t="shared" ref="T33:T39" si="7">M33*((3*N33)+(2*O33)+P33+Q33+R33+S33)</f>
        <v>-20</v>
      </c>
      <c r="U33" s="20" t="str">
        <f t="shared" ref="U33:U39" si="8">+IF(T33&gt;0,IF(T33&gt;=13,IF(T33&gt;=25,"Positivo Significativo","Positivo Notable"),"Positivo Leve"),IF(T33&lt;=-13,IF(T33&lt;=-25,"Severo","Moderado"),"Irrelevante"))</f>
        <v>Moderado</v>
      </c>
      <c r="V33" s="15" t="s">
        <v>53</v>
      </c>
      <c r="W33" s="15" t="s">
        <v>70</v>
      </c>
      <c r="X33" s="21" t="s">
        <v>71</v>
      </c>
      <c r="Y33" s="15" t="s">
        <v>46</v>
      </c>
      <c r="Z33" s="15" t="s">
        <v>47</v>
      </c>
      <c r="AA33" s="15" t="s">
        <v>72</v>
      </c>
      <c r="AB33" s="26">
        <v>45254</v>
      </c>
    </row>
    <row r="34" spans="1:28" ht="45" x14ac:dyDescent="0.2">
      <c r="A34" s="39"/>
      <c r="B34" s="39"/>
      <c r="C34" s="14" t="s">
        <v>73</v>
      </c>
      <c r="D34" s="14" t="s">
        <v>74</v>
      </c>
      <c r="E34" s="14" t="s">
        <v>38</v>
      </c>
      <c r="F34" s="15" t="s">
        <v>39</v>
      </c>
      <c r="G34" s="15" t="s">
        <v>40</v>
      </c>
      <c r="H34" s="15"/>
      <c r="I34" s="16" t="s">
        <v>41</v>
      </c>
      <c r="J34" s="17"/>
      <c r="K34" s="15" t="s">
        <v>41</v>
      </c>
      <c r="L34" s="18" t="s">
        <v>42</v>
      </c>
      <c r="M34" s="19">
        <v>-1</v>
      </c>
      <c r="N34" s="19">
        <v>2</v>
      </c>
      <c r="O34" s="19">
        <v>4</v>
      </c>
      <c r="P34" s="19">
        <v>2</v>
      </c>
      <c r="Q34" s="19">
        <v>4</v>
      </c>
      <c r="R34" s="19">
        <v>4</v>
      </c>
      <c r="S34" s="19">
        <v>4</v>
      </c>
      <c r="T34" s="15">
        <f t="shared" si="7"/>
        <v>-28</v>
      </c>
      <c r="U34" s="20" t="str">
        <f t="shared" si="8"/>
        <v>Severo</v>
      </c>
      <c r="V34" s="15" t="s">
        <v>43</v>
      </c>
      <c r="W34" s="15" t="s">
        <v>44</v>
      </c>
      <c r="X34" s="21" t="s">
        <v>71</v>
      </c>
      <c r="Y34" s="15" t="s">
        <v>46</v>
      </c>
      <c r="Z34" s="15" t="s">
        <v>47</v>
      </c>
      <c r="AA34" s="21" t="s">
        <v>48</v>
      </c>
      <c r="AB34" s="26">
        <v>45255</v>
      </c>
    </row>
    <row r="35" spans="1:28" ht="67.5" x14ac:dyDescent="0.2">
      <c r="A35" s="39"/>
      <c r="B35" s="39"/>
      <c r="C35" s="14" t="s">
        <v>73</v>
      </c>
      <c r="D35" s="14" t="s">
        <v>75</v>
      </c>
      <c r="E35" s="14" t="s">
        <v>76</v>
      </c>
      <c r="F35" s="15" t="s">
        <v>77</v>
      </c>
      <c r="G35" s="15" t="s">
        <v>78</v>
      </c>
      <c r="H35" s="15"/>
      <c r="I35" s="16" t="s">
        <v>41</v>
      </c>
      <c r="J35" s="17"/>
      <c r="K35" s="17"/>
      <c r="L35" s="18"/>
      <c r="M35" s="19">
        <v>-1</v>
      </c>
      <c r="N35" s="19">
        <v>4</v>
      </c>
      <c r="O35" s="19">
        <v>2</v>
      </c>
      <c r="P35" s="19">
        <v>4</v>
      </c>
      <c r="Q35" s="19">
        <v>2</v>
      </c>
      <c r="R35" s="19">
        <v>2</v>
      </c>
      <c r="S35" s="19">
        <v>2</v>
      </c>
      <c r="T35" s="15">
        <f t="shared" si="7"/>
        <v>-26</v>
      </c>
      <c r="U35" s="20" t="str">
        <f t="shared" si="8"/>
        <v>Severo</v>
      </c>
      <c r="V35" s="15" t="s">
        <v>43</v>
      </c>
      <c r="W35" s="15" t="s">
        <v>79</v>
      </c>
      <c r="X35" s="21" t="s">
        <v>80</v>
      </c>
      <c r="Y35" s="15" t="s">
        <v>46</v>
      </c>
      <c r="Z35" s="15" t="s">
        <v>47</v>
      </c>
      <c r="AA35" s="15" t="s">
        <v>81</v>
      </c>
      <c r="AB35" s="26">
        <v>45256</v>
      </c>
    </row>
    <row r="36" spans="1:28" ht="45" x14ac:dyDescent="0.2">
      <c r="A36" s="39"/>
      <c r="B36" s="39"/>
      <c r="C36" s="14" t="s">
        <v>89</v>
      </c>
      <c r="D36" s="14" t="s">
        <v>90</v>
      </c>
      <c r="E36" s="14" t="s">
        <v>91</v>
      </c>
      <c r="F36" s="15" t="s">
        <v>92</v>
      </c>
      <c r="G36" s="15" t="s">
        <v>93</v>
      </c>
      <c r="H36" s="15"/>
      <c r="I36" s="16" t="s">
        <v>41</v>
      </c>
      <c r="J36" s="17"/>
      <c r="K36" s="17"/>
      <c r="L36" s="18"/>
      <c r="M36" s="19">
        <v>-1</v>
      </c>
      <c r="N36" s="19">
        <v>2</v>
      </c>
      <c r="O36" s="19">
        <v>2</v>
      </c>
      <c r="P36" s="19">
        <v>2</v>
      </c>
      <c r="Q36" s="19">
        <v>2</v>
      </c>
      <c r="R36" s="19">
        <v>2</v>
      </c>
      <c r="S36" s="19">
        <v>2</v>
      </c>
      <c r="T36" s="15">
        <f t="shared" si="7"/>
        <v>-18</v>
      </c>
      <c r="U36" s="20" t="str">
        <f t="shared" si="8"/>
        <v>Moderado</v>
      </c>
      <c r="V36" s="15" t="s">
        <v>53</v>
      </c>
      <c r="W36" s="15" t="s">
        <v>54</v>
      </c>
      <c r="X36" s="21" t="s">
        <v>55</v>
      </c>
      <c r="Y36" s="15" t="s">
        <v>46</v>
      </c>
      <c r="Z36" s="15" t="s">
        <v>47</v>
      </c>
      <c r="AA36" s="15" t="s">
        <v>57</v>
      </c>
      <c r="AB36" s="26">
        <v>45257</v>
      </c>
    </row>
    <row r="37" spans="1:28" ht="56.25" x14ac:dyDescent="0.2">
      <c r="A37" s="39"/>
      <c r="B37" s="39"/>
      <c r="C37" s="14" t="s">
        <v>82</v>
      </c>
      <c r="D37" s="14" t="s">
        <v>83</v>
      </c>
      <c r="E37" s="14" t="s">
        <v>50</v>
      </c>
      <c r="F37" s="15" t="s">
        <v>51</v>
      </c>
      <c r="G37" s="15" t="s">
        <v>52</v>
      </c>
      <c r="H37" s="15"/>
      <c r="I37" s="16" t="s">
        <v>41</v>
      </c>
      <c r="J37" s="17"/>
      <c r="K37" s="17"/>
      <c r="L37" s="18"/>
      <c r="M37" s="19">
        <v>-1</v>
      </c>
      <c r="N37" s="19">
        <v>4</v>
      </c>
      <c r="O37" s="19">
        <v>4</v>
      </c>
      <c r="P37" s="19">
        <v>4</v>
      </c>
      <c r="Q37" s="19">
        <v>4</v>
      </c>
      <c r="R37" s="19">
        <v>4</v>
      </c>
      <c r="S37" s="19">
        <v>4</v>
      </c>
      <c r="T37" s="15">
        <f t="shared" si="7"/>
        <v>-36</v>
      </c>
      <c r="U37" s="20" t="str">
        <f t="shared" si="8"/>
        <v>Severo</v>
      </c>
      <c r="V37" s="15" t="s">
        <v>43</v>
      </c>
      <c r="W37" s="15" t="s">
        <v>86</v>
      </c>
      <c r="X37" s="21" t="s">
        <v>87</v>
      </c>
      <c r="Y37" s="15" t="s">
        <v>46</v>
      </c>
      <c r="Z37" s="15" t="s">
        <v>47</v>
      </c>
      <c r="AA37" s="15" t="s">
        <v>88</v>
      </c>
      <c r="AB37" s="26">
        <v>45258</v>
      </c>
    </row>
    <row r="38" spans="1:28" ht="45" x14ac:dyDescent="0.2">
      <c r="A38" s="39"/>
      <c r="B38" s="39"/>
      <c r="C38" s="14" t="s">
        <v>84</v>
      </c>
      <c r="D38" s="14" t="s">
        <v>85</v>
      </c>
      <c r="E38" s="14" t="s">
        <v>76</v>
      </c>
      <c r="F38" s="15" t="s">
        <v>77</v>
      </c>
      <c r="G38" s="15" t="s">
        <v>78</v>
      </c>
      <c r="H38" s="15"/>
      <c r="I38" s="16" t="s">
        <v>41</v>
      </c>
      <c r="J38" s="17"/>
      <c r="K38" s="17"/>
      <c r="L38" s="18"/>
      <c r="M38" s="19">
        <v>-1</v>
      </c>
      <c r="N38" s="19">
        <v>2</v>
      </c>
      <c r="O38" s="19">
        <v>2</v>
      </c>
      <c r="P38" s="19">
        <v>2</v>
      </c>
      <c r="Q38" s="19">
        <v>2</v>
      </c>
      <c r="R38" s="19">
        <v>2</v>
      </c>
      <c r="S38" s="19">
        <v>2</v>
      </c>
      <c r="T38" s="15">
        <f t="shared" si="7"/>
        <v>-18</v>
      </c>
      <c r="U38" s="20" t="str">
        <f t="shared" si="8"/>
        <v>Moderado</v>
      </c>
      <c r="V38" s="15" t="s">
        <v>53</v>
      </c>
      <c r="W38" s="15" t="s">
        <v>94</v>
      </c>
      <c r="X38" s="21" t="s">
        <v>95</v>
      </c>
      <c r="Y38" s="15" t="s">
        <v>46</v>
      </c>
      <c r="Z38" s="15" t="s">
        <v>47</v>
      </c>
      <c r="AA38" s="15" t="s">
        <v>96</v>
      </c>
      <c r="AB38" s="26">
        <v>45259</v>
      </c>
    </row>
    <row r="39" spans="1:28" ht="33.75" x14ac:dyDescent="0.2">
      <c r="A39" s="39"/>
      <c r="B39" s="39"/>
      <c r="C39" s="14" t="s">
        <v>97</v>
      </c>
      <c r="D39" s="14" t="s">
        <v>98</v>
      </c>
      <c r="E39" s="14" t="s">
        <v>63</v>
      </c>
      <c r="F39" s="15" t="s">
        <v>99</v>
      </c>
      <c r="G39" s="15" t="s">
        <v>100</v>
      </c>
      <c r="H39" s="15"/>
      <c r="I39" s="16" t="s">
        <v>41</v>
      </c>
      <c r="J39" s="17"/>
      <c r="K39" s="17"/>
      <c r="L39" s="18"/>
      <c r="M39" s="19">
        <v>-1</v>
      </c>
      <c r="N39" s="19">
        <v>2</v>
      </c>
      <c r="O39" s="19">
        <v>1</v>
      </c>
      <c r="P39" s="19">
        <v>1</v>
      </c>
      <c r="Q39" s="19">
        <v>2</v>
      </c>
      <c r="R39" s="19">
        <v>1</v>
      </c>
      <c r="S39" s="19">
        <v>4</v>
      </c>
      <c r="T39" s="15">
        <f t="shared" si="7"/>
        <v>-16</v>
      </c>
      <c r="U39" s="20" t="str">
        <f t="shared" si="8"/>
        <v>Moderado</v>
      </c>
      <c r="V39" s="15" t="s">
        <v>43</v>
      </c>
      <c r="W39" s="15" t="s">
        <v>86</v>
      </c>
      <c r="X39" s="21" t="s">
        <v>101</v>
      </c>
      <c r="Y39" s="15" t="s">
        <v>46</v>
      </c>
      <c r="Z39" s="15" t="s">
        <v>47</v>
      </c>
      <c r="AA39" s="15" t="s">
        <v>102</v>
      </c>
      <c r="AB39" s="26">
        <v>45260</v>
      </c>
    </row>
    <row r="40" spans="1:28" ht="45" x14ac:dyDescent="0.2">
      <c r="A40" s="39" t="s">
        <v>107</v>
      </c>
      <c r="B40" s="39" t="s">
        <v>108</v>
      </c>
      <c r="C40" s="14" t="s">
        <v>36</v>
      </c>
      <c r="D40" s="14" t="s">
        <v>37</v>
      </c>
      <c r="E40" s="14" t="s">
        <v>38</v>
      </c>
      <c r="F40" s="15" t="s">
        <v>39</v>
      </c>
      <c r="G40" s="15" t="s">
        <v>40</v>
      </c>
      <c r="H40" s="15"/>
      <c r="I40" s="16" t="s">
        <v>41</v>
      </c>
      <c r="J40" s="17"/>
      <c r="K40" s="15" t="s">
        <v>41</v>
      </c>
      <c r="L40" s="18" t="s">
        <v>42</v>
      </c>
      <c r="M40" s="19">
        <v>-1</v>
      </c>
      <c r="N40" s="19">
        <v>2</v>
      </c>
      <c r="O40" s="19">
        <v>4</v>
      </c>
      <c r="P40" s="19">
        <v>2</v>
      </c>
      <c r="Q40" s="19">
        <v>4</v>
      </c>
      <c r="R40" s="19">
        <v>4</v>
      </c>
      <c r="S40" s="19">
        <v>4</v>
      </c>
      <c r="T40" s="15">
        <f>M40*((3*N40)+(2*O40)+P40+Q40+R40+S40)</f>
        <v>-28</v>
      </c>
      <c r="U40" s="20" t="str">
        <f>+IF(T40&gt;0,IF(T40&gt;=13,IF(T40&gt;=25,"Positivo Significativo","Positivo Notable"),"Positivo Leve"),IF(T40&lt;=-13,IF(T40&lt;=-25,"Severo","Moderado"),"Irrelevante"))</f>
        <v>Severo</v>
      </c>
      <c r="V40" s="15" t="s">
        <v>43</v>
      </c>
      <c r="W40" s="15" t="s">
        <v>44</v>
      </c>
      <c r="X40" s="23" t="s">
        <v>45</v>
      </c>
      <c r="Y40" s="15" t="s">
        <v>46</v>
      </c>
      <c r="Z40" s="15" t="s">
        <v>47</v>
      </c>
      <c r="AA40" s="21" t="s">
        <v>48</v>
      </c>
      <c r="AB40" s="26">
        <v>45250</v>
      </c>
    </row>
    <row r="41" spans="1:28" ht="45" x14ac:dyDescent="0.2">
      <c r="A41" s="39"/>
      <c r="B41" s="39"/>
      <c r="C41" s="14" t="s">
        <v>36</v>
      </c>
      <c r="D41" s="14" t="s">
        <v>49</v>
      </c>
      <c r="E41" s="14" t="s">
        <v>50</v>
      </c>
      <c r="F41" s="15" t="s">
        <v>51</v>
      </c>
      <c r="G41" s="15" t="s">
        <v>52</v>
      </c>
      <c r="H41" s="15"/>
      <c r="I41" s="16" t="s">
        <v>41</v>
      </c>
      <c r="J41" s="17"/>
      <c r="K41" s="17"/>
      <c r="L41" s="18"/>
      <c r="M41" s="19">
        <v>-1</v>
      </c>
      <c r="N41" s="19">
        <v>4</v>
      </c>
      <c r="O41" s="19">
        <v>4</v>
      </c>
      <c r="P41" s="19">
        <v>2</v>
      </c>
      <c r="Q41" s="19">
        <v>4</v>
      </c>
      <c r="R41" s="19">
        <v>4</v>
      </c>
      <c r="S41" s="19">
        <v>4</v>
      </c>
      <c r="T41" s="15">
        <f>M41*((3*N41)+(2*O41)+P41+Q41+R41+S41)</f>
        <v>-34</v>
      </c>
      <c r="U41" s="20" t="str">
        <f>+IF(T41&gt;0,IF(T41&gt;=13,IF(T41&gt;=25,"Positivo Significativo","Positivo Notable"),"Positivo Leve"),IF(T41&lt;=-13,IF(T41&lt;=-25,"Severo","Moderado"),"Irrelevante"))</f>
        <v>Severo</v>
      </c>
      <c r="V41" s="15" t="s">
        <v>53</v>
      </c>
      <c r="W41" s="15" t="s">
        <v>54</v>
      </c>
      <c r="X41" s="21" t="s">
        <v>55</v>
      </c>
      <c r="Y41" s="15" t="s">
        <v>56</v>
      </c>
      <c r="Z41" s="15" t="s">
        <v>47</v>
      </c>
      <c r="AA41" s="15" t="s">
        <v>57</v>
      </c>
      <c r="AB41" s="26">
        <v>45251</v>
      </c>
    </row>
    <row r="42" spans="1:28" ht="45" x14ac:dyDescent="0.2">
      <c r="A42" s="39"/>
      <c r="B42" s="39"/>
      <c r="C42" s="14" t="s">
        <v>36</v>
      </c>
      <c r="D42" s="14" t="s">
        <v>58</v>
      </c>
      <c r="E42" s="14" t="s">
        <v>38</v>
      </c>
      <c r="F42" s="15" t="s">
        <v>39</v>
      </c>
      <c r="G42" s="15" t="s">
        <v>40</v>
      </c>
      <c r="H42" s="15"/>
      <c r="I42" s="16" t="s">
        <v>41</v>
      </c>
      <c r="J42" s="17"/>
      <c r="K42" s="17"/>
      <c r="L42" s="18"/>
      <c r="M42" s="19">
        <v>-1</v>
      </c>
      <c r="N42" s="19">
        <v>2</v>
      </c>
      <c r="O42" s="19">
        <v>4</v>
      </c>
      <c r="P42" s="19">
        <v>2</v>
      </c>
      <c r="Q42" s="19">
        <v>4</v>
      </c>
      <c r="R42" s="19">
        <v>4</v>
      </c>
      <c r="S42" s="19">
        <v>4</v>
      </c>
      <c r="T42" s="15">
        <f t="shared" ref="T42" si="9">M42*((3*N42)+(2*O42)+P42+Q42+R42+S42)</f>
        <v>-28</v>
      </c>
      <c r="U42" s="20" t="str">
        <f>+IF(T42&gt;0,IF(T42&gt;=13,IF(T42&gt;=25,"Positivo Significativo","Positivo Notable"),"Positivo Leve"),IF(T42&lt;=-13,IF(T42&lt;=-25,"Severo","Moderado"),"Irrelevante"))</f>
        <v>Severo</v>
      </c>
      <c r="V42" s="15" t="s">
        <v>43</v>
      </c>
      <c r="W42" s="15" t="s">
        <v>44</v>
      </c>
      <c r="X42" s="21" t="s">
        <v>59</v>
      </c>
      <c r="Y42" s="15" t="s">
        <v>46</v>
      </c>
      <c r="Z42" s="15" t="s">
        <v>47</v>
      </c>
      <c r="AA42" s="15" t="s">
        <v>60</v>
      </c>
      <c r="AB42" s="26">
        <v>45252</v>
      </c>
    </row>
    <row r="43" spans="1:28" ht="78.75" x14ac:dyDescent="0.2">
      <c r="A43" s="39"/>
      <c r="B43" s="39"/>
      <c r="C43" s="14" t="s">
        <v>61</v>
      </c>
      <c r="D43" s="14" t="s">
        <v>62</v>
      </c>
      <c r="E43" s="14" t="s">
        <v>63</v>
      </c>
      <c r="F43" s="15" t="s">
        <v>64</v>
      </c>
      <c r="G43" s="15" t="s">
        <v>65</v>
      </c>
      <c r="H43" s="15"/>
      <c r="I43" s="16" t="s">
        <v>41</v>
      </c>
      <c r="J43" s="17"/>
      <c r="K43" s="17"/>
      <c r="L43" s="18"/>
      <c r="M43" s="19">
        <v>1</v>
      </c>
      <c r="N43" s="19">
        <v>1</v>
      </c>
      <c r="O43" s="19">
        <v>1</v>
      </c>
      <c r="P43" s="19">
        <v>1</v>
      </c>
      <c r="Q43" s="19">
        <v>1</v>
      </c>
      <c r="R43" s="19">
        <v>1</v>
      </c>
      <c r="S43" s="19">
        <v>1</v>
      </c>
      <c r="T43" s="15">
        <f>M43*((3*N43)+(2*O43)+P43+Q43+R43+S43)</f>
        <v>9</v>
      </c>
      <c r="U43" s="20" t="str">
        <f>+IF(T43&gt;0,IF(T43&gt;=13,IF(T43&gt;=25,"Positivo Significativo","Positivo Notable"),"Positivo Leve"),IF(T43&lt;=-13,IF(T43&lt;=-25,"Severo","Moderado"),"Irrelevante"))</f>
        <v>Positivo Leve</v>
      </c>
      <c r="V43" s="15" t="s">
        <v>43</v>
      </c>
      <c r="W43" s="15" t="s">
        <v>66</v>
      </c>
      <c r="X43" s="21" t="s">
        <v>67</v>
      </c>
      <c r="Y43" s="15" t="s">
        <v>46</v>
      </c>
      <c r="Z43" s="15" t="s">
        <v>47</v>
      </c>
      <c r="AA43" s="15" t="s">
        <v>68</v>
      </c>
      <c r="AB43" s="26">
        <v>45253</v>
      </c>
    </row>
    <row r="44" spans="1:28" ht="45" x14ac:dyDescent="0.2">
      <c r="A44" s="39"/>
      <c r="B44" s="39"/>
      <c r="C44" s="14" t="s">
        <v>36</v>
      </c>
      <c r="D44" s="14" t="s">
        <v>69</v>
      </c>
      <c r="E44" s="14" t="s">
        <v>63</v>
      </c>
      <c r="F44" s="15" t="s">
        <v>64</v>
      </c>
      <c r="G44" s="15" t="s">
        <v>40</v>
      </c>
      <c r="H44" s="15"/>
      <c r="I44" s="16" t="s">
        <v>41</v>
      </c>
      <c r="J44" s="17"/>
      <c r="K44" s="17"/>
      <c r="L44" s="18"/>
      <c r="M44" s="19">
        <v>-1</v>
      </c>
      <c r="N44" s="19">
        <v>2</v>
      </c>
      <c r="O44" s="19">
        <v>2</v>
      </c>
      <c r="P44" s="19">
        <v>2</v>
      </c>
      <c r="Q44" s="19">
        <v>2</v>
      </c>
      <c r="R44" s="19">
        <v>2</v>
      </c>
      <c r="S44" s="19">
        <v>4</v>
      </c>
      <c r="T44" s="15">
        <f t="shared" ref="T44:T50" si="10">M44*((3*N44)+(2*O44)+P44+Q44+R44+S44)</f>
        <v>-20</v>
      </c>
      <c r="U44" s="20" t="str">
        <f t="shared" ref="U44:U50" si="11">+IF(T44&gt;0,IF(T44&gt;=13,IF(T44&gt;=25,"Positivo Significativo","Positivo Notable"),"Positivo Leve"),IF(T44&lt;=-13,IF(T44&lt;=-25,"Severo","Moderado"),"Irrelevante"))</f>
        <v>Moderado</v>
      </c>
      <c r="V44" s="15" t="s">
        <v>53</v>
      </c>
      <c r="W44" s="15" t="s">
        <v>70</v>
      </c>
      <c r="X44" s="21" t="s">
        <v>71</v>
      </c>
      <c r="Y44" s="15" t="s">
        <v>46</v>
      </c>
      <c r="Z44" s="15" t="s">
        <v>47</v>
      </c>
      <c r="AA44" s="15" t="s">
        <v>72</v>
      </c>
      <c r="AB44" s="26">
        <v>45254</v>
      </c>
    </row>
    <row r="45" spans="1:28" ht="45" x14ac:dyDescent="0.2">
      <c r="A45" s="39"/>
      <c r="B45" s="39"/>
      <c r="C45" s="14" t="s">
        <v>73</v>
      </c>
      <c r="D45" s="14" t="s">
        <v>74</v>
      </c>
      <c r="E45" s="14" t="s">
        <v>38</v>
      </c>
      <c r="F45" s="15" t="s">
        <v>39</v>
      </c>
      <c r="G45" s="15" t="s">
        <v>40</v>
      </c>
      <c r="H45" s="15"/>
      <c r="I45" s="16" t="s">
        <v>41</v>
      </c>
      <c r="J45" s="17"/>
      <c r="K45" s="15" t="s">
        <v>41</v>
      </c>
      <c r="L45" s="18" t="s">
        <v>42</v>
      </c>
      <c r="M45" s="19">
        <v>-1</v>
      </c>
      <c r="N45" s="19">
        <v>2</v>
      </c>
      <c r="O45" s="19">
        <v>4</v>
      </c>
      <c r="P45" s="19">
        <v>2</v>
      </c>
      <c r="Q45" s="19">
        <v>4</v>
      </c>
      <c r="R45" s="19">
        <v>4</v>
      </c>
      <c r="S45" s="19">
        <v>4</v>
      </c>
      <c r="T45" s="15">
        <f t="shared" si="10"/>
        <v>-28</v>
      </c>
      <c r="U45" s="20" t="str">
        <f t="shared" si="11"/>
        <v>Severo</v>
      </c>
      <c r="V45" s="15" t="s">
        <v>43</v>
      </c>
      <c r="W45" s="15" t="s">
        <v>44</v>
      </c>
      <c r="X45" s="21" t="s">
        <v>71</v>
      </c>
      <c r="Y45" s="15" t="s">
        <v>46</v>
      </c>
      <c r="Z45" s="15" t="s">
        <v>47</v>
      </c>
      <c r="AA45" s="21" t="s">
        <v>48</v>
      </c>
      <c r="AB45" s="26">
        <v>45255</v>
      </c>
    </row>
    <row r="46" spans="1:28" ht="67.5" x14ac:dyDescent="0.2">
      <c r="A46" s="39"/>
      <c r="B46" s="39"/>
      <c r="C46" s="14" t="s">
        <v>89</v>
      </c>
      <c r="D46" s="14" t="s">
        <v>90</v>
      </c>
      <c r="E46" s="14" t="s">
        <v>91</v>
      </c>
      <c r="F46" s="15" t="s">
        <v>92</v>
      </c>
      <c r="G46" s="15" t="s">
        <v>93</v>
      </c>
      <c r="H46" s="15"/>
      <c r="I46" s="16" t="s">
        <v>41</v>
      </c>
      <c r="J46" s="17"/>
      <c r="K46" s="17"/>
      <c r="L46" s="18"/>
      <c r="M46" s="19">
        <v>-1</v>
      </c>
      <c r="N46" s="19">
        <v>2</v>
      </c>
      <c r="O46" s="19">
        <v>2</v>
      </c>
      <c r="P46" s="19">
        <v>2</v>
      </c>
      <c r="Q46" s="19">
        <v>2</v>
      </c>
      <c r="R46" s="19">
        <v>2</v>
      </c>
      <c r="S46" s="19">
        <v>2</v>
      </c>
      <c r="T46" s="15">
        <f t="shared" si="10"/>
        <v>-18</v>
      </c>
      <c r="U46" s="20" t="str">
        <f t="shared" si="11"/>
        <v>Moderado</v>
      </c>
      <c r="V46" s="15" t="s">
        <v>43</v>
      </c>
      <c r="W46" s="15" t="s">
        <v>79</v>
      </c>
      <c r="X46" s="21" t="s">
        <v>80</v>
      </c>
      <c r="Y46" s="15" t="s">
        <v>46</v>
      </c>
      <c r="Z46" s="15" t="s">
        <v>47</v>
      </c>
      <c r="AA46" s="15" t="s">
        <v>81</v>
      </c>
      <c r="AB46" s="26">
        <v>45256</v>
      </c>
    </row>
    <row r="47" spans="1:28" ht="45" x14ac:dyDescent="0.2">
      <c r="A47" s="39"/>
      <c r="B47" s="39"/>
      <c r="C47" s="14" t="s">
        <v>73</v>
      </c>
      <c r="D47" s="14" t="s">
        <v>75</v>
      </c>
      <c r="E47" s="14" t="s">
        <v>76</v>
      </c>
      <c r="F47" s="15" t="s">
        <v>77</v>
      </c>
      <c r="G47" s="15" t="s">
        <v>78</v>
      </c>
      <c r="H47" s="15"/>
      <c r="I47" s="16" t="s">
        <v>41</v>
      </c>
      <c r="J47" s="17"/>
      <c r="K47" s="17"/>
      <c r="L47" s="18"/>
      <c r="M47" s="19">
        <v>-1</v>
      </c>
      <c r="N47" s="19">
        <v>4</v>
      </c>
      <c r="O47" s="19">
        <v>2</v>
      </c>
      <c r="P47" s="19">
        <v>4</v>
      </c>
      <c r="Q47" s="19">
        <v>2</v>
      </c>
      <c r="R47" s="19">
        <v>2</v>
      </c>
      <c r="S47" s="19">
        <v>2</v>
      </c>
      <c r="T47" s="15">
        <f t="shared" si="10"/>
        <v>-26</v>
      </c>
      <c r="U47" s="20" t="str">
        <f t="shared" si="11"/>
        <v>Severo</v>
      </c>
      <c r="V47" s="15" t="s">
        <v>53</v>
      </c>
      <c r="W47" s="15" t="s">
        <v>54</v>
      </c>
      <c r="X47" s="21" t="s">
        <v>55</v>
      </c>
      <c r="Y47" s="15" t="s">
        <v>46</v>
      </c>
      <c r="Z47" s="15" t="s">
        <v>47</v>
      </c>
      <c r="AA47" s="15" t="s">
        <v>57</v>
      </c>
      <c r="AB47" s="26">
        <v>45257</v>
      </c>
    </row>
    <row r="48" spans="1:28" ht="56.25" x14ac:dyDescent="0.2">
      <c r="A48" s="39"/>
      <c r="B48" s="39"/>
      <c r="C48" s="14" t="s">
        <v>82</v>
      </c>
      <c r="D48" s="14" t="s">
        <v>83</v>
      </c>
      <c r="E48" s="14" t="s">
        <v>50</v>
      </c>
      <c r="F48" s="15" t="s">
        <v>51</v>
      </c>
      <c r="G48" s="15" t="s">
        <v>52</v>
      </c>
      <c r="H48" s="15"/>
      <c r="I48" s="16" t="s">
        <v>41</v>
      </c>
      <c r="J48" s="17"/>
      <c r="K48" s="17"/>
      <c r="L48" s="18"/>
      <c r="M48" s="19">
        <v>-1</v>
      </c>
      <c r="N48" s="19">
        <v>4</v>
      </c>
      <c r="O48" s="19">
        <v>4</v>
      </c>
      <c r="P48" s="19">
        <v>4</v>
      </c>
      <c r="Q48" s="19">
        <v>4</v>
      </c>
      <c r="R48" s="19">
        <v>4</v>
      </c>
      <c r="S48" s="19">
        <v>4</v>
      </c>
      <c r="T48" s="15">
        <f t="shared" si="10"/>
        <v>-36</v>
      </c>
      <c r="U48" s="20" t="str">
        <f t="shared" si="11"/>
        <v>Severo</v>
      </c>
      <c r="V48" s="15" t="s">
        <v>43</v>
      </c>
      <c r="W48" s="15" t="s">
        <v>86</v>
      </c>
      <c r="X48" s="21" t="s">
        <v>87</v>
      </c>
      <c r="Y48" s="15" t="s">
        <v>46</v>
      </c>
      <c r="Z48" s="15" t="s">
        <v>47</v>
      </c>
      <c r="AA48" s="15" t="s">
        <v>88</v>
      </c>
      <c r="AB48" s="26">
        <v>45258</v>
      </c>
    </row>
    <row r="49" spans="1:28" ht="45" x14ac:dyDescent="0.2">
      <c r="A49" s="39"/>
      <c r="B49" s="39"/>
      <c r="C49" s="14" t="s">
        <v>84</v>
      </c>
      <c r="D49" s="14" t="s">
        <v>85</v>
      </c>
      <c r="E49" s="14" t="s">
        <v>76</v>
      </c>
      <c r="F49" s="15" t="s">
        <v>77</v>
      </c>
      <c r="G49" s="15" t="s">
        <v>78</v>
      </c>
      <c r="H49" s="15"/>
      <c r="I49" s="16" t="s">
        <v>41</v>
      </c>
      <c r="J49" s="17"/>
      <c r="K49" s="17"/>
      <c r="L49" s="18"/>
      <c r="M49" s="19">
        <v>-1</v>
      </c>
      <c r="N49" s="19">
        <v>2</v>
      </c>
      <c r="O49" s="19">
        <v>2</v>
      </c>
      <c r="P49" s="19">
        <v>2</v>
      </c>
      <c r="Q49" s="19">
        <v>2</v>
      </c>
      <c r="R49" s="19">
        <v>2</v>
      </c>
      <c r="S49" s="19">
        <v>2</v>
      </c>
      <c r="T49" s="15">
        <f t="shared" si="10"/>
        <v>-18</v>
      </c>
      <c r="U49" s="20" t="str">
        <f t="shared" si="11"/>
        <v>Moderado</v>
      </c>
      <c r="V49" s="15" t="s">
        <v>53</v>
      </c>
      <c r="W49" s="15" t="s">
        <v>94</v>
      </c>
      <c r="X49" s="21" t="s">
        <v>95</v>
      </c>
      <c r="Y49" s="15" t="s">
        <v>46</v>
      </c>
      <c r="Z49" s="15" t="s">
        <v>47</v>
      </c>
      <c r="AA49" s="15" t="s">
        <v>96</v>
      </c>
      <c r="AB49" s="26">
        <v>45259</v>
      </c>
    </row>
    <row r="50" spans="1:28" ht="33.75" x14ac:dyDescent="0.2">
      <c r="A50" s="39"/>
      <c r="B50" s="39"/>
      <c r="C50" s="14" t="s">
        <v>97</v>
      </c>
      <c r="D50" s="14" t="s">
        <v>98</v>
      </c>
      <c r="E50" s="14" t="s">
        <v>63</v>
      </c>
      <c r="F50" s="15" t="s">
        <v>99</v>
      </c>
      <c r="G50" s="15" t="s">
        <v>100</v>
      </c>
      <c r="H50" s="15"/>
      <c r="I50" s="16" t="s">
        <v>41</v>
      </c>
      <c r="J50" s="17"/>
      <c r="K50" s="17"/>
      <c r="L50" s="18"/>
      <c r="M50" s="19">
        <v>-1</v>
      </c>
      <c r="N50" s="19">
        <v>2</v>
      </c>
      <c r="O50" s="19">
        <v>1</v>
      </c>
      <c r="P50" s="19">
        <v>1</v>
      </c>
      <c r="Q50" s="19">
        <v>2</v>
      </c>
      <c r="R50" s="19">
        <v>1</v>
      </c>
      <c r="S50" s="19">
        <v>4</v>
      </c>
      <c r="T50" s="15">
        <f t="shared" si="10"/>
        <v>-16</v>
      </c>
      <c r="U50" s="20" t="str">
        <f t="shared" si="11"/>
        <v>Moderado</v>
      </c>
      <c r="V50" s="15" t="s">
        <v>43</v>
      </c>
      <c r="W50" s="15" t="s">
        <v>86</v>
      </c>
      <c r="X50" s="21" t="s">
        <v>101</v>
      </c>
      <c r="Y50" s="15" t="s">
        <v>46</v>
      </c>
      <c r="Z50" s="15" t="s">
        <v>47</v>
      </c>
      <c r="AA50" s="15" t="s">
        <v>102</v>
      </c>
      <c r="AB50" s="26">
        <v>45260</v>
      </c>
    </row>
    <row r="52" spans="1:28" ht="12" x14ac:dyDescent="0.2">
      <c r="A52" s="57" t="s">
        <v>109</v>
      </c>
    </row>
  </sheetData>
  <dataConsolidate/>
  <mergeCells count="39">
    <mergeCell ref="B1:Z1"/>
    <mergeCell ref="B2:D2"/>
    <mergeCell ref="B3:D3"/>
    <mergeCell ref="E2:Z2"/>
    <mergeCell ref="E3:Z3"/>
    <mergeCell ref="A29:A39"/>
    <mergeCell ref="B29:B39"/>
    <mergeCell ref="B40:B50"/>
    <mergeCell ref="A40:A50"/>
    <mergeCell ref="B7:B17"/>
    <mergeCell ref="A7:A17"/>
    <mergeCell ref="B18:B28"/>
    <mergeCell ref="A18:A28"/>
    <mergeCell ref="E5:E6"/>
    <mergeCell ref="A5:A6"/>
    <mergeCell ref="B5:B6"/>
    <mergeCell ref="C5:C6"/>
    <mergeCell ref="F5:F6"/>
    <mergeCell ref="H5:H6"/>
    <mergeCell ref="X5:X6"/>
    <mergeCell ref="Y5:Y6"/>
    <mergeCell ref="Z5:Z6"/>
    <mergeCell ref="G5:G6"/>
    <mergeCell ref="D5:D6"/>
    <mergeCell ref="O5:O6"/>
    <mergeCell ref="P5:P6"/>
    <mergeCell ref="AA5:AA6"/>
    <mergeCell ref="AB5:AB6"/>
    <mergeCell ref="U5:U6"/>
    <mergeCell ref="V5:V6"/>
    <mergeCell ref="W5:W6"/>
    <mergeCell ref="Q5:Q6"/>
    <mergeCell ref="R5:R6"/>
    <mergeCell ref="S5:S6"/>
    <mergeCell ref="T5:T6"/>
    <mergeCell ref="I5:L5"/>
    <mergeCell ref="K6:L6"/>
    <mergeCell ref="M5:M6"/>
    <mergeCell ref="N5:N6"/>
  </mergeCells>
  <conditionalFormatting sqref="T7:T50">
    <cfRule type="cellIs" dxfId="78" priority="100" stopIfTrue="1" operator="equal">
      <formula>"BAJO"</formula>
    </cfRule>
    <cfRule type="cellIs" dxfId="77" priority="101" stopIfTrue="1" operator="equal">
      <formula>"MEDIO"</formula>
    </cfRule>
    <cfRule type="cellIs" dxfId="76" priority="102" stopIfTrue="1" operator="equal">
      <formula>"ALTO"</formula>
    </cfRule>
    <cfRule type="cellIs" dxfId="75" priority="103" stopIfTrue="1" operator="equal">
      <formula>"MUY ALTO"</formula>
    </cfRule>
  </conditionalFormatting>
  <conditionalFormatting sqref="U7:U50">
    <cfRule type="containsText" dxfId="74" priority="104" operator="containsText" text="Positivo Leve">
      <formula>NOT(ISERROR(SEARCH("Positivo Leve",U7)))</formula>
    </cfRule>
    <cfRule type="containsText" dxfId="73" priority="105" operator="containsText" text="Positivo Notable">
      <formula>NOT(ISERROR(SEARCH("Positivo Notable",U7)))</formula>
    </cfRule>
    <cfRule type="containsText" dxfId="72" priority="106" operator="containsText" text="Positivo Significativo">
      <formula>NOT(ISERROR(SEARCH("Positivo Significativo",U7)))</formula>
    </cfRule>
    <cfRule type="containsText" dxfId="71" priority="107" operator="containsText" text="Severo">
      <formula>NOT(ISERROR(SEARCH("Severo",U7)))</formula>
    </cfRule>
    <cfRule type="containsText" dxfId="70" priority="108" operator="containsText" text="Moderado">
      <formula>NOT(ISERROR(SEARCH("Moderado",U7)))</formula>
    </cfRule>
    <cfRule type="containsText" dxfId="69" priority="109" operator="containsText" text="Irrelevante">
      <formula>NOT(ISERROR(SEARCH("Irrelevante",U7)))</formula>
    </cfRule>
  </conditionalFormatting>
  <conditionalFormatting sqref="V7:V50">
    <cfRule type="cellIs" dxfId="68" priority="261" stopIfTrue="1" operator="between">
      <formula>600</formula>
      <formula>4000</formula>
    </cfRule>
    <cfRule type="cellIs" dxfId="67" priority="262" stopIfTrue="1" operator="between">
      <formula>150</formula>
      <formula>500</formula>
    </cfRule>
    <cfRule type="cellIs" dxfId="66" priority="263" stopIfTrue="1" operator="between">
      <formula>20</formula>
      <formula>140</formula>
    </cfRule>
    <cfRule type="cellIs" dxfId="65" priority="819" stopIfTrue="1" operator="between">
      <formula>600</formula>
      <formula>4000</formula>
    </cfRule>
    <cfRule type="cellIs" dxfId="64" priority="820" stopIfTrue="1" operator="between">
      <formula>150</formula>
      <formula>500</formula>
    </cfRule>
    <cfRule type="cellIs" dxfId="63" priority="821" stopIfTrue="1" operator="between">
      <formula>20</formula>
      <formula>140</formula>
    </cfRule>
  </conditionalFormatting>
  <conditionalFormatting sqref="W7:W12 W14">
    <cfRule type="cellIs" dxfId="62" priority="814" stopIfTrue="1" operator="equal">
      <formula>"II"</formula>
    </cfRule>
    <cfRule type="cellIs" dxfId="61" priority="815" stopIfTrue="1" operator="equal">
      <formula>"I"</formula>
    </cfRule>
  </conditionalFormatting>
  <conditionalFormatting sqref="W7:W13">
    <cfRule type="cellIs" dxfId="60" priority="271" stopIfTrue="1" operator="between">
      <formula>"III"</formula>
      <formula>"IV"</formula>
    </cfRule>
    <cfRule type="cellIs" dxfId="59" priority="272" stopIfTrue="1" operator="equal">
      <formula>"II"</formula>
    </cfRule>
    <cfRule type="cellIs" dxfId="58" priority="273" stopIfTrue="1" operator="equal">
      <formula>"I"</formula>
    </cfRule>
  </conditionalFormatting>
  <conditionalFormatting sqref="W13">
    <cfRule type="cellIs" dxfId="57" priority="268" stopIfTrue="1" operator="between">
      <formula>"III"</formula>
      <formula>"IV"</formula>
    </cfRule>
    <cfRule type="cellIs" dxfId="56" priority="269" stopIfTrue="1" operator="equal">
      <formula>"II"</formula>
    </cfRule>
    <cfRule type="cellIs" dxfId="55" priority="270" stopIfTrue="1" operator="equal">
      <formula>"I"</formula>
    </cfRule>
  </conditionalFormatting>
  <conditionalFormatting sqref="W14 W7:W12">
    <cfRule type="cellIs" dxfId="54" priority="813" stopIfTrue="1" operator="between">
      <formula>"III"</formula>
      <formula>"IV"</formula>
    </cfRule>
  </conditionalFormatting>
  <conditionalFormatting sqref="W14:W16">
    <cfRule type="cellIs" dxfId="53" priority="325" stopIfTrue="1" operator="between">
      <formula>"III"</formula>
      <formula>"IV"</formula>
    </cfRule>
    <cfRule type="cellIs" dxfId="52" priority="326" stopIfTrue="1" operator="equal">
      <formula>"II"</formula>
    </cfRule>
    <cfRule type="cellIs" dxfId="51" priority="327" stopIfTrue="1" operator="equal">
      <formula>"I"</formula>
    </cfRule>
  </conditionalFormatting>
  <conditionalFormatting sqref="W15:W17">
    <cfRule type="cellIs" dxfId="50" priority="277" stopIfTrue="1" operator="between">
      <formula>"III"</formula>
      <formula>"IV"</formula>
    </cfRule>
    <cfRule type="cellIs" dxfId="49" priority="278" stopIfTrue="1" operator="equal">
      <formula>"II"</formula>
    </cfRule>
    <cfRule type="cellIs" dxfId="48" priority="279" stopIfTrue="1" operator="equal">
      <formula>"I"</formula>
    </cfRule>
  </conditionalFormatting>
  <conditionalFormatting sqref="W17:W23 W25">
    <cfRule type="cellIs" dxfId="47" priority="53" stopIfTrue="1" operator="equal">
      <formula>"II"</formula>
    </cfRule>
    <cfRule type="cellIs" dxfId="46" priority="54" stopIfTrue="1" operator="equal">
      <formula>"I"</formula>
    </cfRule>
  </conditionalFormatting>
  <conditionalFormatting sqref="W18:W24">
    <cfRule type="cellIs" dxfId="45" priority="43" stopIfTrue="1" operator="between">
      <formula>"III"</formula>
      <formula>"IV"</formula>
    </cfRule>
    <cfRule type="cellIs" dxfId="44" priority="44" stopIfTrue="1" operator="equal">
      <formula>"II"</formula>
    </cfRule>
    <cfRule type="cellIs" dxfId="43" priority="45" stopIfTrue="1" operator="equal">
      <formula>"I"</formula>
    </cfRule>
  </conditionalFormatting>
  <conditionalFormatting sqref="W24">
    <cfRule type="cellIs" dxfId="42" priority="40" stopIfTrue="1" operator="between">
      <formula>"III"</formula>
      <formula>"IV"</formula>
    </cfRule>
    <cfRule type="cellIs" dxfId="41" priority="41" stopIfTrue="1" operator="equal">
      <formula>"II"</formula>
    </cfRule>
    <cfRule type="cellIs" dxfId="40" priority="42" stopIfTrue="1" operator="equal">
      <formula>"I"</formula>
    </cfRule>
  </conditionalFormatting>
  <conditionalFormatting sqref="W25 W17:W23">
    <cfRule type="cellIs" dxfId="39" priority="52" stopIfTrue="1" operator="between">
      <formula>"III"</formula>
      <formula>"IV"</formula>
    </cfRule>
  </conditionalFormatting>
  <conditionalFormatting sqref="W25:W27">
    <cfRule type="cellIs" dxfId="38" priority="49" stopIfTrue="1" operator="between">
      <formula>"III"</formula>
      <formula>"IV"</formula>
    </cfRule>
    <cfRule type="cellIs" dxfId="37" priority="50" stopIfTrue="1" operator="equal">
      <formula>"II"</formula>
    </cfRule>
    <cfRule type="cellIs" dxfId="36" priority="51" stopIfTrue="1" operator="equal">
      <formula>"I"</formula>
    </cfRule>
  </conditionalFormatting>
  <conditionalFormatting sqref="W26:W28">
    <cfRule type="cellIs" dxfId="35" priority="46" stopIfTrue="1" operator="between">
      <formula>"III"</formula>
      <formula>"IV"</formula>
    </cfRule>
    <cfRule type="cellIs" dxfId="34" priority="47" stopIfTrue="1" operator="equal">
      <formula>"II"</formula>
    </cfRule>
    <cfRule type="cellIs" dxfId="33" priority="48" stopIfTrue="1" operator="equal">
      <formula>"I"</formula>
    </cfRule>
  </conditionalFormatting>
  <conditionalFormatting sqref="W28:W34 W36">
    <cfRule type="cellIs" dxfId="32" priority="35" stopIfTrue="1" operator="equal">
      <formula>"II"</formula>
    </cfRule>
    <cfRule type="cellIs" dxfId="31" priority="36" stopIfTrue="1" operator="equal">
      <formula>"I"</formula>
    </cfRule>
  </conditionalFormatting>
  <conditionalFormatting sqref="W29:W35">
    <cfRule type="cellIs" dxfId="30" priority="25" stopIfTrue="1" operator="between">
      <formula>"III"</formula>
      <formula>"IV"</formula>
    </cfRule>
    <cfRule type="cellIs" dxfId="29" priority="26" stopIfTrue="1" operator="equal">
      <formula>"II"</formula>
    </cfRule>
    <cfRule type="cellIs" dxfId="28" priority="27" stopIfTrue="1" operator="equal">
      <formula>"I"</formula>
    </cfRule>
  </conditionalFormatting>
  <conditionalFormatting sqref="W35">
    <cfRule type="cellIs" dxfId="27" priority="22" stopIfTrue="1" operator="between">
      <formula>"III"</formula>
      <formula>"IV"</formula>
    </cfRule>
    <cfRule type="cellIs" dxfId="26" priority="23" stopIfTrue="1" operator="equal">
      <formula>"II"</formula>
    </cfRule>
    <cfRule type="cellIs" dxfId="25" priority="24" stopIfTrue="1" operator="equal">
      <formula>"I"</formula>
    </cfRule>
  </conditionalFormatting>
  <conditionalFormatting sqref="W36 W28:W34">
    <cfRule type="cellIs" dxfId="24" priority="34" stopIfTrue="1" operator="between">
      <formula>"III"</formula>
      <formula>"IV"</formula>
    </cfRule>
  </conditionalFormatting>
  <conditionalFormatting sqref="W36:W38">
    <cfRule type="cellIs" dxfId="23" priority="31" stopIfTrue="1" operator="between">
      <formula>"III"</formula>
      <formula>"IV"</formula>
    </cfRule>
    <cfRule type="cellIs" dxfId="22" priority="32" stopIfTrue="1" operator="equal">
      <formula>"II"</formula>
    </cfRule>
    <cfRule type="cellIs" dxfId="21" priority="33" stopIfTrue="1" operator="equal">
      <formula>"I"</formula>
    </cfRule>
  </conditionalFormatting>
  <conditionalFormatting sqref="W37:W39">
    <cfRule type="cellIs" dxfId="20" priority="28" stopIfTrue="1" operator="between">
      <formula>"III"</formula>
      <formula>"IV"</formula>
    </cfRule>
    <cfRule type="cellIs" dxfId="19" priority="29" stopIfTrue="1" operator="equal">
      <formula>"II"</formula>
    </cfRule>
    <cfRule type="cellIs" dxfId="18" priority="30" stopIfTrue="1" operator="equal">
      <formula>"I"</formula>
    </cfRule>
  </conditionalFormatting>
  <conditionalFormatting sqref="W39:W45 W47">
    <cfRule type="cellIs" dxfId="17" priority="17" stopIfTrue="1" operator="equal">
      <formula>"II"</formula>
    </cfRule>
    <cfRule type="cellIs" dxfId="16" priority="18" stopIfTrue="1" operator="equal">
      <formula>"I"</formula>
    </cfRule>
  </conditionalFormatting>
  <conditionalFormatting sqref="W40:W46">
    <cfRule type="cellIs" dxfId="15" priority="7" stopIfTrue="1" operator="between">
      <formula>"III"</formula>
      <formula>"IV"</formula>
    </cfRule>
    <cfRule type="cellIs" dxfId="14" priority="8" stopIfTrue="1" operator="equal">
      <formula>"II"</formula>
    </cfRule>
    <cfRule type="cellIs" dxfId="13" priority="9" stopIfTrue="1" operator="equal">
      <formula>"I"</formula>
    </cfRule>
  </conditionalFormatting>
  <conditionalFormatting sqref="W46">
    <cfRule type="cellIs" dxfId="12" priority="4" stopIfTrue="1" operator="between">
      <formula>"III"</formula>
      <formula>"IV"</formula>
    </cfRule>
    <cfRule type="cellIs" dxfId="11" priority="5" stopIfTrue="1" operator="equal">
      <formula>"II"</formula>
    </cfRule>
    <cfRule type="cellIs" dxfId="10" priority="6" stopIfTrue="1" operator="equal">
      <formula>"I"</formula>
    </cfRule>
  </conditionalFormatting>
  <conditionalFormatting sqref="W47 W39:W45">
    <cfRule type="cellIs" dxfId="9" priority="16" stopIfTrue="1" operator="between">
      <formula>"III"</formula>
      <formula>"IV"</formula>
    </cfRule>
  </conditionalFormatting>
  <conditionalFormatting sqref="W47:W49">
    <cfRule type="cellIs" dxfId="8" priority="13" stopIfTrue="1" operator="between">
      <formula>"III"</formula>
      <formula>"IV"</formula>
    </cfRule>
    <cfRule type="cellIs" dxfId="7" priority="14" stopIfTrue="1" operator="equal">
      <formula>"II"</formula>
    </cfRule>
    <cfRule type="cellIs" dxfId="6" priority="15" stopIfTrue="1" operator="equal">
      <formula>"I"</formula>
    </cfRule>
  </conditionalFormatting>
  <conditionalFormatting sqref="W48:W50">
    <cfRule type="cellIs" dxfId="5" priority="10" stopIfTrue="1" operator="between">
      <formula>"III"</formula>
      <formula>"IV"</formula>
    </cfRule>
    <cfRule type="cellIs" dxfId="4" priority="11" stopIfTrue="1" operator="equal">
      <formula>"II"</formula>
    </cfRule>
    <cfRule type="cellIs" dxfId="3" priority="12" stopIfTrue="1" operator="equal">
      <formula>"I"</formula>
    </cfRule>
  </conditionalFormatting>
  <conditionalFormatting sqref="W50">
    <cfRule type="cellIs" dxfId="2" priority="1" stopIfTrue="1" operator="between">
      <formula>"III"</formula>
      <formula>"IV"</formula>
    </cfRule>
    <cfRule type="cellIs" dxfId="1" priority="2" stopIfTrue="1" operator="equal">
      <formula>"II"</formula>
    </cfRule>
    <cfRule type="cellIs" dxfId="0" priority="3" stopIfTrue="1" operator="equal">
      <formula>"I"</formula>
    </cfRule>
  </conditionalFormatting>
  <printOptions horizontalCentered="1"/>
  <pageMargins left="0.19685039370078741" right="0.19685039370078741" top="0.78740157480314965" bottom="0.19685039370078741" header="0.31496062992125984" footer="0.31496062992125984"/>
  <pageSetup scale="42" orientation="landscape" r:id="rId1"/>
  <rowBreaks count="1" manualBreakCount="1">
    <brk id="28" max="27" man="1"/>
  </rowBreaks>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0000000}">
          <x14:formula1>
            <xm:f>Hoja1!$F$2:$F$3</xm:f>
          </x14:formula1>
          <xm:sqref>M7:M50</xm:sqref>
        </x14:dataValidation>
        <x14:dataValidation type="list" allowBlank="1" showInputMessage="1" showErrorMessage="1" xr:uid="{00000000-0002-0000-0000-000001000000}">
          <x14:formula1>
            <xm:f>Hoja1!$G$2:$G$4</xm:f>
          </x14:formula1>
          <xm:sqref>N7:N50</xm:sqref>
        </x14:dataValidation>
        <x14:dataValidation type="list" allowBlank="1" showInputMessage="1" showErrorMessage="1" xr:uid="{00000000-0002-0000-0000-000002000000}">
          <x14:formula1>
            <xm:f>Hoja1!$H$2:$H$4</xm:f>
          </x14:formula1>
          <xm:sqref>O7:O50</xm:sqref>
        </x14:dataValidation>
        <x14:dataValidation type="list" allowBlank="1" showInputMessage="1" showErrorMessage="1" xr:uid="{00000000-0002-0000-0000-000003000000}">
          <x14:formula1>
            <xm:f>Hoja1!$I$2:$I$4</xm:f>
          </x14:formula1>
          <xm:sqref>P7:P50</xm:sqref>
        </x14:dataValidation>
        <x14:dataValidation type="list" allowBlank="1" showInputMessage="1" showErrorMessage="1" xr:uid="{00000000-0002-0000-0000-000004000000}">
          <x14:formula1>
            <xm:f>Hoja1!$J$2:$J$4</xm:f>
          </x14:formula1>
          <xm:sqref>Q7:Q50</xm:sqref>
        </x14:dataValidation>
        <x14:dataValidation type="list" allowBlank="1" showInputMessage="1" showErrorMessage="1" xr:uid="{00000000-0002-0000-0000-000005000000}">
          <x14:formula1>
            <xm:f>Hoja1!$K$2:$K$4</xm:f>
          </x14:formula1>
          <xm:sqref>R7:R50</xm:sqref>
        </x14:dataValidation>
        <x14:dataValidation type="list" allowBlank="1" showInputMessage="1" showErrorMessage="1" xr:uid="{00000000-0002-0000-0000-000006000000}">
          <x14:formula1>
            <xm:f>Hoja1!$L$2:$L$4</xm:f>
          </x14:formula1>
          <xm:sqref>S7:S50</xm:sqref>
        </x14:dataValidation>
        <x14:dataValidation type="list" allowBlank="1" showInputMessage="1" showErrorMessage="1" xr:uid="{00000000-0002-0000-0000-000008000000}">
          <x14:formula1>
            <xm:f>Hoja1!$B$2:$B$9</xm:f>
          </x14:formula1>
          <xm:sqref>E7:E50</xm:sqref>
        </x14:dataValidation>
        <x14:dataValidation type="list" allowBlank="1" showInputMessage="1" showErrorMessage="1" xr:uid="{00000000-0002-0000-0000-000009000000}">
          <x14:formula1>
            <xm:f>Hoja1!$D$2:$D$12</xm:f>
          </x14:formula1>
          <xm:sqref>G7:G50</xm:sqref>
        </x14:dataValidation>
        <x14:dataValidation type="list" allowBlank="1" showInputMessage="1" showErrorMessage="1" xr:uid="{00000000-0002-0000-0000-00000A000000}">
          <x14:formula1>
            <xm:f>Hoja1!$C$2:$C$14</xm:f>
          </x14:formula1>
          <xm:sqref>F7:F50</xm:sqref>
        </x14:dataValidation>
        <x14:dataValidation type="list" allowBlank="1" showInputMessage="1" showErrorMessage="1" xr:uid="{00000000-0002-0000-0000-00000B000000}">
          <x14:formula1>
            <xm:f>Hoja1!$M$2:$M$6</xm:f>
          </x14:formula1>
          <xm:sqref>Y7:Y50</xm:sqref>
        </x14:dataValidation>
        <x14:dataValidation type="list" allowBlank="1" showInputMessage="1" showErrorMessage="1" xr:uid="{00000000-0002-0000-0000-00000C000000}">
          <x14:formula1>
            <xm:f>Hoja1!$N$2:$N$15</xm:f>
          </x14:formula1>
          <xm:sqref>V7:V50</xm:sqref>
        </x14:dataValidation>
        <x14:dataValidation type="list" allowBlank="1" showInputMessage="1" showErrorMessage="1" xr:uid="{00000000-0002-0000-0000-00000D000000}">
          <x14:formula1>
            <xm:f>Hoja1!$E$2:$E$5</xm:f>
          </x14:formula1>
          <xm:sqref>L7:L1048576</xm:sqref>
        </x14:dataValidation>
        <x14:dataValidation type="list" allowBlank="1" showInputMessage="1" showErrorMessage="1" xr:uid="{033C1018-B03B-4ADA-9AA9-C734F3CCC8D3}">
          <x14:formula1>
            <xm:f>Hoja1!$A$2:$A$13</xm:f>
          </x14:formula1>
          <xm:sqref>C5:C50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
  <sheetViews>
    <sheetView workbookViewId="0">
      <selection activeCell="A14" sqref="A14"/>
    </sheetView>
  </sheetViews>
  <sheetFormatPr baseColWidth="10" defaultColWidth="11.42578125" defaultRowHeight="15" x14ac:dyDescent="0.25"/>
  <cols>
    <col min="1" max="1" width="46.42578125" bestFit="1" customWidth="1"/>
    <col min="2" max="2" width="22.140625" customWidth="1"/>
    <col min="3" max="3" width="45" bestFit="1" customWidth="1"/>
    <col min="4" max="4" width="44.42578125" bestFit="1" customWidth="1"/>
    <col min="5" max="5" width="13" bestFit="1" customWidth="1"/>
    <col min="12" max="12" width="15.140625" bestFit="1" customWidth="1"/>
    <col min="13" max="13" width="24" bestFit="1" customWidth="1"/>
    <col min="14" max="14" width="114.5703125" bestFit="1" customWidth="1"/>
  </cols>
  <sheetData>
    <row r="1" spans="1:14" x14ac:dyDescent="0.25">
      <c r="A1" t="s">
        <v>9</v>
      </c>
      <c r="B1" t="s">
        <v>11</v>
      </c>
      <c r="C1" t="s">
        <v>12</v>
      </c>
      <c r="D1" t="s">
        <v>13</v>
      </c>
      <c r="E1" t="s">
        <v>33</v>
      </c>
      <c r="F1" t="s">
        <v>110</v>
      </c>
      <c r="G1" t="s">
        <v>111</v>
      </c>
      <c r="H1" t="s">
        <v>112</v>
      </c>
      <c r="I1" t="s">
        <v>113</v>
      </c>
      <c r="J1" t="s">
        <v>114</v>
      </c>
      <c r="K1" t="s">
        <v>115</v>
      </c>
      <c r="L1" t="s">
        <v>116</v>
      </c>
      <c r="M1" t="s">
        <v>117</v>
      </c>
      <c r="N1" t="s">
        <v>24</v>
      </c>
    </row>
    <row r="2" spans="1:14" x14ac:dyDescent="0.25">
      <c r="A2" s="2" t="s">
        <v>73</v>
      </c>
      <c r="B2" s="2" t="s">
        <v>63</v>
      </c>
      <c r="C2" s="2" t="s">
        <v>118</v>
      </c>
      <c r="D2" s="2" t="s">
        <v>40</v>
      </c>
      <c r="E2" t="s">
        <v>42</v>
      </c>
      <c r="F2">
        <v>-1</v>
      </c>
      <c r="G2">
        <v>1</v>
      </c>
      <c r="H2">
        <v>1</v>
      </c>
      <c r="I2">
        <v>4</v>
      </c>
      <c r="J2">
        <v>4</v>
      </c>
      <c r="K2">
        <v>4</v>
      </c>
      <c r="L2">
        <v>4</v>
      </c>
      <c r="M2" t="s">
        <v>119</v>
      </c>
      <c r="N2" t="s">
        <v>120</v>
      </c>
    </row>
    <row r="3" spans="1:14" x14ac:dyDescent="0.25">
      <c r="A3" s="2" t="s">
        <v>82</v>
      </c>
      <c r="B3" s="2" t="s">
        <v>91</v>
      </c>
      <c r="C3" s="2" t="s">
        <v>64</v>
      </c>
      <c r="D3" s="2" t="s">
        <v>121</v>
      </c>
      <c r="E3" t="s">
        <v>122</v>
      </c>
      <c r="F3">
        <v>1</v>
      </c>
      <c r="G3">
        <v>2</v>
      </c>
      <c r="H3">
        <v>2</v>
      </c>
      <c r="I3">
        <v>2</v>
      </c>
      <c r="J3">
        <v>2</v>
      </c>
      <c r="K3">
        <v>2</v>
      </c>
      <c r="L3">
        <v>2</v>
      </c>
      <c r="M3" t="s">
        <v>56</v>
      </c>
      <c r="N3" t="s">
        <v>123</v>
      </c>
    </row>
    <row r="4" spans="1:14" x14ac:dyDescent="0.25">
      <c r="A4" s="2" t="s">
        <v>124</v>
      </c>
      <c r="B4" s="2" t="s">
        <v>38</v>
      </c>
      <c r="C4" s="2" t="s">
        <v>125</v>
      </c>
      <c r="D4" s="2" t="s">
        <v>126</v>
      </c>
      <c r="E4" t="s">
        <v>127</v>
      </c>
      <c r="G4">
        <v>4</v>
      </c>
      <c r="H4">
        <v>4</v>
      </c>
      <c r="I4">
        <v>1</v>
      </c>
      <c r="J4">
        <v>1</v>
      </c>
      <c r="K4">
        <v>1</v>
      </c>
      <c r="L4">
        <v>1</v>
      </c>
      <c r="M4" t="s">
        <v>46</v>
      </c>
      <c r="N4" t="s">
        <v>128</v>
      </c>
    </row>
    <row r="5" spans="1:14" x14ac:dyDescent="0.25">
      <c r="A5" s="2" t="s">
        <v>97</v>
      </c>
      <c r="B5" s="2" t="s">
        <v>129</v>
      </c>
      <c r="C5" s="2" t="s">
        <v>39</v>
      </c>
      <c r="D5" s="2" t="s">
        <v>52</v>
      </c>
      <c r="E5" t="s">
        <v>130</v>
      </c>
      <c r="N5" t="s">
        <v>131</v>
      </c>
    </row>
    <row r="6" spans="1:14" x14ac:dyDescent="0.25">
      <c r="A6" s="2" t="s">
        <v>132</v>
      </c>
      <c r="B6" s="2" t="s">
        <v>133</v>
      </c>
      <c r="C6" s="2" t="s">
        <v>134</v>
      </c>
      <c r="D6" s="2" t="s">
        <v>135</v>
      </c>
      <c r="N6" t="s">
        <v>136</v>
      </c>
    </row>
    <row r="7" spans="1:14" x14ac:dyDescent="0.25">
      <c r="A7" s="2" t="s">
        <v>137</v>
      </c>
      <c r="B7" s="2" t="s">
        <v>138</v>
      </c>
      <c r="C7" s="2" t="s">
        <v>77</v>
      </c>
      <c r="D7" s="2" t="s">
        <v>93</v>
      </c>
      <c r="N7" t="s">
        <v>43</v>
      </c>
    </row>
    <row r="8" spans="1:14" x14ac:dyDescent="0.25">
      <c r="A8" s="2" t="s">
        <v>139</v>
      </c>
      <c r="B8" s="2" t="s">
        <v>76</v>
      </c>
      <c r="C8" s="2" t="s">
        <v>140</v>
      </c>
      <c r="D8" s="2" t="s">
        <v>141</v>
      </c>
      <c r="N8" t="s">
        <v>142</v>
      </c>
    </row>
    <row r="9" spans="1:14" x14ac:dyDescent="0.25">
      <c r="A9" s="2" t="s">
        <v>84</v>
      </c>
      <c r="B9" s="2" t="s">
        <v>50</v>
      </c>
      <c r="C9" s="2" t="s">
        <v>51</v>
      </c>
      <c r="D9" s="2" t="s">
        <v>143</v>
      </c>
      <c r="N9" t="s">
        <v>144</v>
      </c>
    </row>
    <row r="10" spans="1:14" x14ac:dyDescent="0.25">
      <c r="A10" s="2" t="s">
        <v>145</v>
      </c>
      <c r="B10" s="2"/>
      <c r="C10" s="2" t="s">
        <v>99</v>
      </c>
      <c r="D10" s="2" t="s">
        <v>146</v>
      </c>
      <c r="N10" t="s">
        <v>147</v>
      </c>
    </row>
    <row r="11" spans="1:14" x14ac:dyDescent="0.25">
      <c r="A11" s="2" t="s">
        <v>61</v>
      </c>
      <c r="B11" s="2"/>
      <c r="C11" s="2" t="s">
        <v>92</v>
      </c>
      <c r="D11" s="2" t="s">
        <v>65</v>
      </c>
      <c r="N11" t="s">
        <v>148</v>
      </c>
    </row>
    <row r="12" spans="1:14" x14ac:dyDescent="0.25">
      <c r="A12" s="2" t="s">
        <v>36</v>
      </c>
      <c r="B12" s="2"/>
      <c r="C12" s="2" t="s">
        <v>149</v>
      </c>
      <c r="D12" s="2" t="s">
        <v>150</v>
      </c>
      <c r="N12" t="s">
        <v>151</v>
      </c>
    </row>
    <row r="13" spans="1:14" x14ac:dyDescent="0.25">
      <c r="A13" t="s">
        <v>89</v>
      </c>
      <c r="C13" s="2" t="s">
        <v>152</v>
      </c>
      <c r="N13" t="s">
        <v>153</v>
      </c>
    </row>
    <row r="14" spans="1:14" x14ac:dyDescent="0.25">
      <c r="C14" s="2" t="s">
        <v>154</v>
      </c>
      <c r="N14" t="s">
        <v>53</v>
      </c>
    </row>
    <row r="15" spans="1:14" x14ac:dyDescent="0.25">
      <c r="N15" t="s">
        <v>155</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a48c3a-6d14-48da-91dc-b7cfd86c6b58">
      <Terms xmlns="http://schemas.microsoft.com/office/infopath/2007/PartnerControls"/>
    </lcf76f155ced4ddcb4097134ff3c332f>
    <TaxCatchAll xmlns="9c1095ba-166c-46fa-b8dd-ead9fa9633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DB253386F737941988ABCE666CB285E" ma:contentTypeVersion="13" ma:contentTypeDescription="Crear nuevo documento." ma:contentTypeScope="" ma:versionID="8de32b8258755c14902a18ebc74a8335">
  <xsd:schema xmlns:xsd="http://www.w3.org/2001/XMLSchema" xmlns:xs="http://www.w3.org/2001/XMLSchema" xmlns:p="http://schemas.microsoft.com/office/2006/metadata/properties" xmlns:ns2="41a48c3a-6d14-48da-91dc-b7cfd86c6b58" xmlns:ns3="9c1095ba-166c-46fa-b8dd-ead9fa96337f" targetNamespace="http://schemas.microsoft.com/office/2006/metadata/properties" ma:root="true" ma:fieldsID="783ad45ddf1f1d0d5cbc99fb80319d8c" ns2:_="" ns3:_="">
    <xsd:import namespace="41a48c3a-6d14-48da-91dc-b7cfd86c6b58"/>
    <xsd:import namespace="9c1095ba-166c-46fa-b8dd-ead9fa9633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48c3a-6d14-48da-91dc-b7cfd86c6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1095ba-166c-46fa-b8dd-ead9fa96337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253f6629-a57c-4e68-9d2d-c9e6c09da9e3}" ma:internalName="TaxCatchAll" ma:showField="CatchAllData" ma:web="9c1095ba-166c-46fa-b8dd-ead9fa963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8386BB-C4C6-40A3-95CB-3FCDC44E05BE}">
  <ds:schemaRefs>
    <ds:schemaRef ds:uri="http://schemas.microsoft.com/sharepoint/v3/contenttype/forms"/>
  </ds:schemaRefs>
</ds:datastoreItem>
</file>

<file path=customXml/itemProps2.xml><?xml version="1.0" encoding="utf-8"?>
<ds:datastoreItem xmlns:ds="http://schemas.openxmlformats.org/officeDocument/2006/customXml" ds:itemID="{AA6F5BF4-4416-4D6A-B8B6-6CF6B49BF8B9}">
  <ds:schemaRefs>
    <ds:schemaRef ds:uri="http://schemas.microsoft.com/office/2006/metadata/properties"/>
    <ds:schemaRef ds:uri="http://schemas.microsoft.com/office/infopath/2007/PartnerControls"/>
    <ds:schemaRef ds:uri="41a48c3a-6d14-48da-91dc-b7cfd86c6b58"/>
    <ds:schemaRef ds:uri="9c1095ba-166c-46fa-b8dd-ead9fa96337f"/>
  </ds:schemaRefs>
</ds:datastoreItem>
</file>

<file path=customXml/itemProps3.xml><?xml version="1.0" encoding="utf-8"?>
<ds:datastoreItem xmlns:ds="http://schemas.openxmlformats.org/officeDocument/2006/customXml" ds:itemID="{FCC7732D-DDFD-4F77-B9CF-4FADD5C9E8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48c3a-6d14-48da-91dc-b7cfd86c6b58"/>
    <ds:schemaRef ds:uri="9c1095ba-166c-46fa-b8dd-ead9fa963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aspectos</vt:lpstr>
      <vt:lpstr>Hoja1</vt:lpstr>
      <vt:lpstr>'Matriz de aspectos'!Área_de_impresión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Cristian Leandro Muñoz Claros</cp:lastModifiedBy>
  <cp:revision/>
  <dcterms:created xsi:type="dcterms:W3CDTF">2016-07-20T14:39:03Z</dcterms:created>
  <dcterms:modified xsi:type="dcterms:W3CDTF">2023-12-21T17:12:47Z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0x010100DDB253386F737941988ABCE666CB285E</vt:lpwstr>
  </property>
  <property fmtid="{D5CDD505-2E9C-101B-9397-08002B2CF9AE}" pid="3" name="MediaServiceImageTags">
    <vt:lpwstr/>
  </property>
</Properties>
</file>