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Documents\ANI 2017\INGRESOS 2017\PUBLICACIONES\"/>
    </mc:Choice>
  </mc:AlternateContent>
  <bookViews>
    <workbookView xWindow="0" yWindow="0" windowWidth="24000" windowHeight="8835" firstSheet="2" activeTab="9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  <sheet name="Julio 2017" sheetId="7" r:id="rId7"/>
    <sheet name="Agosto 2017" sheetId="8" r:id="rId8"/>
    <sheet name="Septiembre 2017" sheetId="9" r:id="rId9"/>
    <sheet name="Octubre 2017" sheetId="10" r:id="rId10"/>
  </sheets>
  <externalReferences>
    <externalReference r:id="rId11"/>
  </externalReferences>
  <definedNames>
    <definedName name="_xlnm.Print_Area" localSheetId="3">'Abril 2017'!$A$1:$G$45</definedName>
    <definedName name="_xlnm.Print_Area" localSheetId="7">'Agosto 2017'!$A$1:$G$49</definedName>
    <definedName name="_xlnm.Print_Area" localSheetId="0">'Enero 2017'!$A$1:$G$50</definedName>
    <definedName name="_xlnm.Print_Area" localSheetId="1">'Febrero  2017'!$A$1:$G$45</definedName>
    <definedName name="_xlnm.Print_Area" localSheetId="6">'Julio 2017'!$A$1:$G$47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  <definedName name="_xlnm.Print_Area" localSheetId="9">'Octubre 2017'!$A$1:$G$50</definedName>
    <definedName name="_xlnm.Print_Area" localSheetId="8">'Septiembre 2017'!$A$1:$G$49</definedName>
  </definedNames>
  <calcPr calcId="152511"/>
</workbook>
</file>

<file path=xl/calcChain.xml><?xml version="1.0" encoding="utf-8"?>
<calcChain xmlns="http://schemas.openxmlformats.org/spreadsheetml/2006/main">
  <c r="G37" i="10" l="1"/>
  <c r="G36" i="10"/>
  <c r="G35" i="10"/>
  <c r="G34" i="10"/>
  <c r="G33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4" i="10"/>
  <c r="G13" i="10"/>
  <c r="G12" i="10"/>
  <c r="G11" i="10"/>
  <c r="G10" i="10"/>
  <c r="G9" i="10"/>
  <c r="G15" i="10"/>
  <c r="G16" i="10"/>
  <c r="G32" i="10"/>
  <c r="F12" i="10" l="1"/>
  <c r="F13" i="10"/>
  <c r="E37" i="10"/>
  <c r="E36" i="10"/>
  <c r="E35" i="10"/>
  <c r="E34" i="10" s="1"/>
  <c r="F34" i="10"/>
  <c r="D34" i="10"/>
  <c r="C34" i="10"/>
  <c r="E33" i="10"/>
  <c r="E31" i="10"/>
  <c r="F30" i="10"/>
  <c r="C30" i="10"/>
  <c r="F29" i="10"/>
  <c r="F28" i="10" s="1"/>
  <c r="C29" i="10"/>
  <c r="C28" i="10"/>
  <c r="E27" i="10"/>
  <c r="E26" i="10"/>
  <c r="F25" i="10"/>
  <c r="F24" i="10" s="1"/>
  <c r="C25" i="10"/>
  <c r="E25" i="10" s="1"/>
  <c r="C24" i="10"/>
  <c r="E24" i="10" s="1"/>
  <c r="E23" i="10"/>
  <c r="E22" i="10"/>
  <c r="F21" i="10"/>
  <c r="F18" i="10" s="1"/>
  <c r="C21" i="10"/>
  <c r="E20" i="10"/>
  <c r="F19" i="10"/>
  <c r="C19" i="10"/>
  <c r="E19" i="10" s="1"/>
  <c r="E18" i="10"/>
  <c r="F16" i="10"/>
  <c r="E14" i="10"/>
  <c r="C13" i="10"/>
  <c r="E13" i="10" s="1"/>
  <c r="E12" i="10"/>
  <c r="C11" i="10"/>
  <c r="E11" i="10" s="1"/>
  <c r="C10" i="10"/>
  <c r="D38" i="10"/>
  <c r="C9" i="10"/>
  <c r="C38" i="10" s="1"/>
  <c r="F11" i="10" l="1"/>
  <c r="F10" i="10" s="1"/>
  <c r="F9" i="10" s="1"/>
  <c r="F38" i="10" s="1"/>
  <c r="E10" i="10"/>
  <c r="E21" i="10"/>
  <c r="E30" i="10"/>
  <c r="E36" i="9"/>
  <c r="G36" i="9" s="1"/>
  <c r="G35" i="9"/>
  <c r="E35" i="9"/>
  <c r="G34" i="9"/>
  <c r="E34" i="9"/>
  <c r="E33" i="9" s="1"/>
  <c r="F33" i="9"/>
  <c r="D33" i="9"/>
  <c r="C33" i="9"/>
  <c r="G32" i="9"/>
  <c r="E32" i="9"/>
  <c r="G31" i="9"/>
  <c r="E30" i="9"/>
  <c r="G30" i="9" s="1"/>
  <c r="F29" i="9"/>
  <c r="C29" i="9"/>
  <c r="C28" i="9" s="1"/>
  <c r="C27" i="9" s="1"/>
  <c r="F28" i="9"/>
  <c r="F27" i="9"/>
  <c r="E26" i="9"/>
  <c r="G26" i="9" s="1"/>
  <c r="E25" i="9"/>
  <c r="G25" i="9" s="1"/>
  <c r="F24" i="9"/>
  <c r="F23" i="9" s="1"/>
  <c r="C24" i="9"/>
  <c r="C23" i="9" s="1"/>
  <c r="E23" i="9" s="1"/>
  <c r="E22" i="9"/>
  <c r="G22" i="9" s="1"/>
  <c r="E21" i="9"/>
  <c r="G21" i="9" s="1"/>
  <c r="F20" i="9"/>
  <c r="C20" i="9"/>
  <c r="E19" i="9"/>
  <c r="G19" i="9" s="1"/>
  <c r="F18" i="9"/>
  <c r="C18" i="9"/>
  <c r="E18" i="9" s="1"/>
  <c r="E17" i="9"/>
  <c r="G15" i="9"/>
  <c r="F15" i="9"/>
  <c r="G14" i="9"/>
  <c r="E14" i="9"/>
  <c r="F13" i="9"/>
  <c r="E13" i="9"/>
  <c r="G13" i="9" s="1"/>
  <c r="G12" i="9" s="1"/>
  <c r="C13" i="9"/>
  <c r="F12" i="9"/>
  <c r="E12" i="9"/>
  <c r="C11" i="9"/>
  <c r="C10" i="9" s="1"/>
  <c r="D9" i="9"/>
  <c r="D37" i="9" s="1"/>
  <c r="E29" i="10" l="1"/>
  <c r="E9" i="10"/>
  <c r="E38" i="10" s="1"/>
  <c r="G38" i="10"/>
  <c r="G18" i="9"/>
  <c r="F17" i="9"/>
  <c r="F11" i="9" s="1"/>
  <c r="F10" i="9" s="1"/>
  <c r="F9" i="9" s="1"/>
  <c r="F37" i="9" s="1"/>
  <c r="G23" i="9"/>
  <c r="G33" i="9"/>
  <c r="C9" i="9"/>
  <c r="C37" i="9" s="1"/>
  <c r="E11" i="9"/>
  <c r="E20" i="9"/>
  <c r="G20" i="9" s="1"/>
  <c r="E24" i="9"/>
  <c r="G24" i="9" s="1"/>
  <c r="E29" i="9"/>
  <c r="G32" i="8"/>
  <c r="G15" i="8"/>
  <c r="E11" i="8"/>
  <c r="F11" i="8"/>
  <c r="F13" i="8"/>
  <c r="F12" i="8"/>
  <c r="F15" i="8"/>
  <c r="E28" i="10" l="1"/>
  <c r="G17" i="9"/>
  <c r="G29" i="9"/>
  <c r="E28" i="9"/>
  <c r="G11" i="9"/>
  <c r="E10" i="9"/>
  <c r="F33" i="8"/>
  <c r="G36" i="8"/>
  <c r="E36" i="8"/>
  <c r="E35" i="8"/>
  <c r="G34" i="8"/>
  <c r="E34" i="8"/>
  <c r="E33" i="8"/>
  <c r="D33" i="8"/>
  <c r="C33" i="8"/>
  <c r="E32" i="8"/>
  <c r="G31" i="8"/>
  <c r="E30" i="8"/>
  <c r="G30" i="8" s="1"/>
  <c r="F29" i="8"/>
  <c r="F28" i="8" s="1"/>
  <c r="C29" i="8"/>
  <c r="C28" i="8" s="1"/>
  <c r="C27" i="8" s="1"/>
  <c r="G26" i="8"/>
  <c r="E26" i="8"/>
  <c r="E25" i="8"/>
  <c r="G25" i="8" s="1"/>
  <c r="F24" i="8"/>
  <c r="C24" i="8"/>
  <c r="C23" i="8" s="1"/>
  <c r="E23" i="8" s="1"/>
  <c r="G22" i="8"/>
  <c r="E22" i="8"/>
  <c r="E21" i="8"/>
  <c r="E20" i="8" s="1"/>
  <c r="F20" i="8"/>
  <c r="C20" i="8"/>
  <c r="E19" i="8"/>
  <c r="G19" i="8" s="1"/>
  <c r="F18" i="8"/>
  <c r="E18" i="8"/>
  <c r="C18" i="8"/>
  <c r="E17" i="8"/>
  <c r="E14" i="8"/>
  <c r="G14" i="8" s="1"/>
  <c r="E13" i="8"/>
  <c r="G13" i="8" s="1"/>
  <c r="G12" i="8" s="1"/>
  <c r="C13" i="8"/>
  <c r="E12" i="8"/>
  <c r="C11" i="8"/>
  <c r="D9" i="8"/>
  <c r="D37" i="8" s="1"/>
  <c r="G10" i="9" l="1"/>
  <c r="G9" i="9" s="1"/>
  <c r="G37" i="9" s="1"/>
  <c r="E9" i="9"/>
  <c r="E37" i="9" s="1"/>
  <c r="G28" i="9"/>
  <c r="E27" i="9"/>
  <c r="G27" i="9" s="1"/>
  <c r="G18" i="8"/>
  <c r="F17" i="8"/>
  <c r="F10" i="8" s="1"/>
  <c r="G20" i="8"/>
  <c r="F23" i="8"/>
  <c r="F27" i="8"/>
  <c r="G35" i="8"/>
  <c r="G33" i="8" s="1"/>
  <c r="E10" i="8"/>
  <c r="G21" i="8"/>
  <c r="E24" i="8"/>
  <c r="G24" i="8" s="1"/>
  <c r="E29" i="8"/>
  <c r="C10" i="8"/>
  <c r="C9" i="8" s="1"/>
  <c r="C37" i="8" s="1"/>
  <c r="E34" i="7"/>
  <c r="F9" i="8" l="1"/>
  <c r="F37" i="8" s="1"/>
  <c r="G11" i="8"/>
  <c r="G17" i="8"/>
  <c r="G23" i="8"/>
  <c r="E9" i="8"/>
  <c r="E37" i="8" s="1"/>
  <c r="G10" i="8"/>
  <c r="E28" i="8"/>
  <c r="G29" i="8"/>
  <c r="F35" i="7"/>
  <c r="G9" i="8" l="1"/>
  <c r="G37" i="8" s="1"/>
  <c r="E27" i="8"/>
  <c r="G27" i="8" s="1"/>
  <c r="G28" i="8"/>
  <c r="F18" i="7"/>
  <c r="G34" i="7"/>
  <c r="G33" i="7"/>
  <c r="E33" i="7"/>
  <c r="G32" i="7"/>
  <c r="E32" i="7"/>
  <c r="F31" i="7"/>
  <c r="D31" i="7"/>
  <c r="C31" i="7"/>
  <c r="C35" i="7" s="1"/>
  <c r="E30" i="7"/>
  <c r="G30" i="7" s="1"/>
  <c r="G29" i="7"/>
  <c r="E28" i="7"/>
  <c r="G28" i="7" s="1"/>
  <c r="F27" i="7"/>
  <c r="C27" i="7"/>
  <c r="C26" i="7" s="1"/>
  <c r="C25" i="7" s="1"/>
  <c r="F26" i="7"/>
  <c r="F25" i="7" s="1"/>
  <c r="E24" i="7"/>
  <c r="G24" i="7" s="1"/>
  <c r="E23" i="7"/>
  <c r="G23" i="7" s="1"/>
  <c r="F22" i="7"/>
  <c r="F21" i="7" s="1"/>
  <c r="C22" i="7"/>
  <c r="E22" i="7" s="1"/>
  <c r="E20" i="7"/>
  <c r="G20" i="7" s="1"/>
  <c r="E19" i="7"/>
  <c r="G19" i="7" s="1"/>
  <c r="C18" i="7"/>
  <c r="E17" i="7"/>
  <c r="G17" i="7" s="1"/>
  <c r="F16" i="7"/>
  <c r="F15" i="7" s="1"/>
  <c r="F11" i="7" s="1"/>
  <c r="F10" i="7" s="1"/>
  <c r="C16" i="7"/>
  <c r="E16" i="7" s="1"/>
  <c r="G16" i="7" s="1"/>
  <c r="E15" i="7"/>
  <c r="E14" i="7"/>
  <c r="G14" i="7" s="1"/>
  <c r="C13" i="7"/>
  <c r="E13" i="7" s="1"/>
  <c r="G13" i="7" s="1"/>
  <c r="G12" i="7" s="1"/>
  <c r="E12" i="7"/>
  <c r="C11" i="7"/>
  <c r="C10" i="7" s="1"/>
  <c r="D9" i="7"/>
  <c r="D35" i="7" l="1"/>
  <c r="E31" i="7"/>
  <c r="E35" i="7" s="1"/>
  <c r="G31" i="7"/>
  <c r="G35" i="7" s="1"/>
  <c r="G15" i="7"/>
  <c r="F9" i="7"/>
  <c r="G22" i="7"/>
  <c r="C21" i="7"/>
  <c r="E21" i="7" s="1"/>
  <c r="G21" i="7" s="1"/>
  <c r="E11" i="7"/>
  <c r="E18" i="7"/>
  <c r="G18" i="7" s="1"/>
  <c r="E27" i="7"/>
  <c r="D35" i="6"/>
  <c r="E35" i="6"/>
  <c r="F35" i="6"/>
  <c r="G35" i="6"/>
  <c r="C35" i="6"/>
  <c r="G32" i="6"/>
  <c r="F31" i="6"/>
  <c r="G33" i="6"/>
  <c r="F22" i="6"/>
  <c r="C9" i="7" l="1"/>
  <c r="G11" i="7"/>
  <c r="E10" i="7"/>
  <c r="G27" i="7"/>
  <c r="E26" i="7"/>
  <c r="E34" i="6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G26" i="7" l="1"/>
  <c r="E25" i="7"/>
  <c r="G25" i="7" s="1"/>
  <c r="G10" i="7"/>
  <c r="G9" i="7" s="1"/>
  <c r="E9" i="7"/>
  <c r="E18" i="6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<sst xmlns="http://schemas.openxmlformats.org/spreadsheetml/2006/main" count="557" uniqueCount="78">
  <si>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</si>
  <si>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</si>
  <si>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</si>
  <si>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</si>
  <si>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</si>
  <si>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</si>
  <si>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</si>
  <si>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</si>
  <si>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</si>
  <si>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</si>
  <si>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</si>
  <si>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</si>
  <si>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</si>
  <si>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</si>
  <si>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</si>
  <si>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</si>
  <si>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</si>
  <si>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</si>
  <si>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</si>
  <si>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</si>
  <si>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</si>
  <si>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</si>
  <si>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</si>
  <si>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</si>
  <si>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</si>
  <si>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</si>
  <si>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</si>
  <si>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</si>
  <si>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</si>
  <si>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</si>
  <si>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</si>
  <si>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</si>
  <si>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</si>
  <si>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</si>
  <si>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</si>
  <si>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</si>
  <si>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</si>
  <si>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</si>
  <si>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</si>
  <si>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</si>
  <si>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</si>
  <si>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</si>
  <si>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</si>
  <si>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</si>
  <si>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</si>
  <si>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</si>
  <si>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</si>
  <si>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</si>
  <si>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</si>
  <si>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</si>
  <si>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</si>
  <si>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</si>
  <si>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</si>
  <si>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</si>
  <si>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</si>
  <si>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</si>
  <si>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</si>
  <si>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</si>
  <si>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</si>
  <si>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</si>
  <si>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</si>
  <si>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>_____________________________________</t>
  </si>
  <si>
    <t>______________________________________</t>
  </si>
  <si>
    <t>ELSA LILIANA LIÉVANO TORRES</t>
  </si>
  <si>
    <t>EXPG3-6 CON FUNCIONES JEFE DE PRESUPUESTO</t>
  </si>
  <si>
    <t>JULIO</t>
  </si>
  <si>
    <t>COORGRUPO INT. TRAB ADTIVO Y FCRO  ( E )</t>
  </si>
  <si>
    <t>EXPG3-6 CON FUNCIONES JEFE DE PPTO</t>
  </si>
  <si>
    <t>INVERSIÓN</t>
  </si>
  <si>
    <t>* MEDIANTE DECRETO 1238  DEL 19/07/2017 A LA  AGENCIA NACIONAL DE INFRAESTRUCTURA, SE LE REDUJO LA SUMADE  $ 8.169.601.565,oo, POR CONCEPTO APORTES NACIÓN EN EL                                                                  CODIGO PRESUPUESTAL  43 INVERSIÓN.</t>
  </si>
  <si>
    <t xml:space="preserve">COORGRUPO INT. TRAB ADTIVO Y FCRO ( E )  </t>
  </si>
  <si>
    <t>AGOSTO</t>
  </si>
  <si>
    <t>MULTAS</t>
  </si>
  <si>
    <t>NELCY JENITH MALDONADO BALLEN</t>
  </si>
  <si>
    <t xml:space="preserve">COORGRUPO INT. TRAB ADTIVO Y FCRO  </t>
  </si>
  <si>
    <t>SEPTIEMBRE</t>
  </si>
  <si>
    <t>OCTUBRE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</si>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</sst>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[$$-240A]* #,##0.00_-;\-[$$-240A]* #,##0.00_-;_-[$$-240A]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2" borderId="0" xfId="0" applyNumberFormat="1" applyFont="1" applyFill="1" applyBorder="1"/>
    <xf numFmtId="164" fontId="2" fillId="0" borderId="8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vertical="top"/>
    </xf>
    <xf numFmtId="164" fontId="2" fillId="0" borderId="9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5" xfId="0" applyFont="1" applyFill="1" applyBorder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ntoya/Documents/ANI%202017/INGRESOS%202017/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75" t="s">
        <v>0</v>
      </c>
      <c r="B1" s="76"/>
      <c r="C1" s="76"/>
      <c r="D1" s="76"/>
      <c r="E1" s="76"/>
      <c r="F1" s="76"/>
      <c r="G1" s="77"/>
    </row>
    <row r="2" spans="1:7" x14ac:dyDescent="0.25">
      <c r="A2" s="78"/>
      <c r="B2" s="79"/>
      <c r="C2" s="79"/>
      <c r="D2" s="79"/>
      <c r="E2" s="79"/>
      <c r="F2" s="79"/>
      <c r="G2" s="80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81" t="s">
        <v>34</v>
      </c>
      <c r="B35" s="82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38" sqref="G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22" style="28" customWidth="1"/>
    <col min="10" max="16384" width="11.42578125" style="28"/>
  </cols>
  <sheetData>
    <row r="1" spans="1:7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7" ht="5.25" customHeight="1" x14ac:dyDescent="0.25">
      <c r="A2" s="86"/>
      <c r="B2" s="87"/>
      <c r="C2" s="87"/>
      <c r="D2" s="87"/>
      <c r="E2" s="87"/>
      <c r="F2" s="87"/>
      <c r="G2" s="88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76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2">
        <v>3</v>
      </c>
      <c r="B9" s="10" t="s">
        <v>12</v>
      </c>
      <c r="C9" s="11">
        <f>+C10+C24</f>
        <v>263314200000</v>
      </c>
      <c r="D9" s="11"/>
      <c r="E9" s="11">
        <f>+E10+E24</f>
        <v>263314200000</v>
      </c>
      <c r="F9" s="57">
        <f>+F10+F24</f>
        <v>211996790745.89999</v>
      </c>
      <c r="G9" s="34">
        <f>+G10+G24</f>
        <v>51317409254.100014</v>
      </c>
    </row>
    <row r="10" spans="1:7" ht="18" customHeight="1" x14ac:dyDescent="0.25">
      <c r="A10" s="73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209688810480.35999</v>
      </c>
      <c r="G10" s="38">
        <f>E10-F10</f>
        <v>53433389519.640015</v>
      </c>
    </row>
    <row r="11" spans="1:7" ht="18" customHeight="1" x14ac:dyDescent="0.25">
      <c r="A11" s="35">
        <v>312</v>
      </c>
      <c r="B11" s="36" t="s">
        <v>14</v>
      </c>
      <c r="C11" s="37">
        <f>C12+C18</f>
        <v>263122200000</v>
      </c>
      <c r="D11" s="37"/>
      <c r="E11" s="37">
        <f>C11+D11</f>
        <v>263122200000</v>
      </c>
      <c r="F11" s="56">
        <f>F12+F18</f>
        <v>209688810480.35999</v>
      </c>
      <c r="G11" s="38">
        <f>E11-F11</f>
        <v>53433389519.640015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20" si="0">C12</f>
        <v>684000000</v>
      </c>
      <c r="F12" s="56">
        <f>F15+F16</f>
        <v>32161379233</v>
      </c>
      <c r="G12" s="38">
        <f>G13</f>
        <v>-31443039946</v>
      </c>
    </row>
    <row r="13" spans="1:7" ht="18" customHeight="1" x14ac:dyDescent="0.25">
      <c r="A13" s="35">
        <v>31271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F15</f>
        <v>32127039946</v>
      </c>
      <c r="G13" s="38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>E14-F14</f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/>
      <c r="E15" s="37">
        <v>0</v>
      </c>
      <c r="F15" s="56">
        <v>32127039946</v>
      </c>
      <c r="G15" s="38">
        <f t="shared" ref="G15:G32" si="1">E15-F15</f>
        <v>-32127039946</v>
      </c>
    </row>
    <row r="16" spans="1:7" ht="18" customHeight="1" x14ac:dyDescent="0.25">
      <c r="A16" s="35">
        <v>31272</v>
      </c>
      <c r="B16" s="36" t="s">
        <v>72</v>
      </c>
      <c r="C16" s="37">
        <v>0</v>
      </c>
      <c r="D16" s="37"/>
      <c r="E16" s="37">
        <v>0</v>
      </c>
      <c r="F16" s="56">
        <f>F17</f>
        <v>34339287</v>
      </c>
      <c r="G16" s="70">
        <f>G17</f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/>
      <c r="E17" s="37">
        <v>0</v>
      </c>
      <c r="F17" s="56">
        <v>34339287</v>
      </c>
      <c r="G17" s="38">
        <v>-34339287</v>
      </c>
    </row>
    <row r="18" spans="1:9" ht="18" customHeight="1" x14ac:dyDescent="0.25">
      <c r="A18" s="35">
        <v>3128</v>
      </c>
      <c r="B18" s="36" t="s">
        <v>16</v>
      </c>
      <c r="C18" s="37">
        <v>262438200000</v>
      </c>
      <c r="D18" s="37"/>
      <c r="E18" s="37">
        <f t="shared" si="0"/>
        <v>262438200000</v>
      </c>
      <c r="F18" s="56">
        <f>F19+F21</f>
        <v>177527431247.35999</v>
      </c>
      <c r="G18" s="38">
        <f t="shared" ref="G18:G31" si="2">E18-F18</f>
        <v>84910768752.640015</v>
      </c>
    </row>
    <row r="19" spans="1:9" ht="18" customHeight="1" x14ac:dyDescent="0.25">
      <c r="A19" s="35">
        <v>31281</v>
      </c>
      <c r="B19" s="36" t="s">
        <v>17</v>
      </c>
      <c r="C19" s="37">
        <f>C20</f>
        <v>192163569881</v>
      </c>
      <c r="D19" s="37"/>
      <c r="E19" s="37">
        <f t="shared" si="0"/>
        <v>192163569881</v>
      </c>
      <c r="F19" s="56">
        <f>F20</f>
        <v>159990225715</v>
      </c>
      <c r="G19" s="38">
        <f t="shared" si="2"/>
        <v>32173344166</v>
      </c>
      <c r="I19" s="39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/>
      <c r="E20" s="37">
        <f t="shared" si="0"/>
        <v>192163569881</v>
      </c>
      <c r="F20" s="56">
        <v>159990225715</v>
      </c>
      <c r="G20" s="38">
        <f t="shared" si="2"/>
        <v>32173344166</v>
      </c>
      <c r="I20" s="39"/>
    </row>
    <row r="21" spans="1:9" ht="18" customHeight="1" x14ac:dyDescent="0.25">
      <c r="A21" s="35">
        <v>31282</v>
      </c>
      <c r="B21" s="36" t="s">
        <v>19</v>
      </c>
      <c r="C21" s="37">
        <f>C22+C23</f>
        <v>70274630119</v>
      </c>
      <c r="D21" s="37"/>
      <c r="E21" s="37">
        <f>E22+E23</f>
        <v>70274630119</v>
      </c>
      <c r="F21" s="56">
        <f>F22+F23</f>
        <v>17537205532.360001</v>
      </c>
      <c r="G21" s="38">
        <f t="shared" si="2"/>
        <v>52737424586.639999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/>
      <c r="E22" s="37">
        <f t="shared" ref="E22:E27" si="3">C22</f>
        <v>3000000</v>
      </c>
      <c r="F22" s="56">
        <v>19740163</v>
      </c>
      <c r="G22" s="38">
        <f t="shared" si="2"/>
        <v>-16740163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/>
      <c r="E23" s="37">
        <f t="shared" si="3"/>
        <v>70271630119</v>
      </c>
      <c r="F23" s="56">
        <v>17517465369.360001</v>
      </c>
      <c r="G23" s="38">
        <f t="shared" si="2"/>
        <v>52754164749.639999</v>
      </c>
    </row>
    <row r="24" spans="1:9" ht="18" customHeight="1" x14ac:dyDescent="0.25">
      <c r="A24" s="72">
        <v>32</v>
      </c>
      <c r="B24" s="36" t="s">
        <v>22</v>
      </c>
      <c r="C24" s="37">
        <f>C25+C28</f>
        <v>192000000</v>
      </c>
      <c r="D24" s="37"/>
      <c r="E24" s="37">
        <f t="shared" si="3"/>
        <v>192000000</v>
      </c>
      <c r="F24" s="56">
        <f>F25+F29</f>
        <v>2307980265.54</v>
      </c>
      <c r="G24" s="38">
        <f t="shared" si="2"/>
        <v>-2115980265.54</v>
      </c>
    </row>
    <row r="25" spans="1:9" ht="18" customHeight="1" x14ac:dyDescent="0.25">
      <c r="A25" s="35">
        <v>3230</v>
      </c>
      <c r="B25" s="36" t="s">
        <v>23</v>
      </c>
      <c r="C25" s="30">
        <f>C26+C27</f>
        <v>152000000</v>
      </c>
      <c r="D25" s="37"/>
      <c r="E25" s="37">
        <f t="shared" si="3"/>
        <v>152000000</v>
      </c>
      <c r="F25" s="56">
        <f>F26+F27</f>
        <v>2190686030.1100001</v>
      </c>
      <c r="G25" s="38">
        <f t="shared" si="2"/>
        <v>-2038686030.1100001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/>
      <c r="E26" s="37">
        <f t="shared" si="3"/>
        <v>20000000</v>
      </c>
      <c r="F26" s="56">
        <v>35365130.109999999</v>
      </c>
      <c r="G26" s="38">
        <f t="shared" si="2"/>
        <v>-15365130.109999999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/>
      <c r="E27" s="37">
        <f t="shared" si="3"/>
        <v>132000000</v>
      </c>
      <c r="F27" s="56">
        <v>2155320900</v>
      </c>
      <c r="G27" s="38">
        <f t="shared" si="2"/>
        <v>-2023320900</v>
      </c>
    </row>
    <row r="28" spans="1:9" ht="18" customHeight="1" x14ac:dyDescent="0.25">
      <c r="A28" s="35">
        <v>325</v>
      </c>
      <c r="B28" s="36" t="s">
        <v>48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2"/>
        <v>-77294235.430000007</v>
      </c>
    </row>
    <row r="29" spans="1:9" ht="18" customHeight="1" x14ac:dyDescent="0.25">
      <c r="A29" s="35">
        <v>3255</v>
      </c>
      <c r="B29" s="36" t="s">
        <v>25</v>
      </c>
      <c r="C29" s="37">
        <f>C30</f>
        <v>40000000</v>
      </c>
      <c r="D29" s="37"/>
      <c r="E29" s="37">
        <f>E30</f>
        <v>40000000</v>
      </c>
      <c r="F29" s="56">
        <f>F30</f>
        <v>117294235.43000001</v>
      </c>
      <c r="G29" s="38">
        <f t="shared" si="2"/>
        <v>-77294235.430000007</v>
      </c>
    </row>
    <row r="30" spans="1:9" ht="18" customHeight="1" x14ac:dyDescent="0.25">
      <c r="A30" s="35">
        <v>32551</v>
      </c>
      <c r="B30" s="36" t="s">
        <v>26</v>
      </c>
      <c r="C30" s="37">
        <f>C31+C32+C33</f>
        <v>40000000</v>
      </c>
      <c r="D30" s="37"/>
      <c r="E30" s="37">
        <f>E31+E32+E33</f>
        <v>40000000</v>
      </c>
      <c r="F30" s="56">
        <f>F31+F32+F33</f>
        <v>117294235.43000001</v>
      </c>
      <c r="G30" s="38">
        <f t="shared" si="2"/>
        <v>-77294235.430000007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/>
      <c r="E31" s="37">
        <f>C31</f>
        <v>30000000</v>
      </c>
      <c r="F31" s="56">
        <v>107702335.43000001</v>
      </c>
      <c r="G31" s="38">
        <f t="shared" si="2"/>
        <v>-77702335.430000007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/>
      <c r="E32" s="37">
        <v>0</v>
      </c>
      <c r="F32" s="56">
        <v>0</v>
      </c>
      <c r="G32" s="38">
        <f t="shared" si="1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/>
      <c r="E33" s="37">
        <f>C33</f>
        <v>10000000</v>
      </c>
      <c r="F33" s="56">
        <v>9591900</v>
      </c>
      <c r="G33" s="38">
        <f>E33-F33</f>
        <v>408100</v>
      </c>
    </row>
    <row r="34" spans="1:9" s="12" customFormat="1" ht="18" customHeight="1" x14ac:dyDescent="0.25">
      <c r="A34" s="72">
        <v>4</v>
      </c>
      <c r="B34" s="10" t="s">
        <v>30</v>
      </c>
      <c r="C34" s="11">
        <f>+C35+C36+C37</f>
        <v>2376097884869</v>
      </c>
      <c r="D34" s="11">
        <f>+D35+D36+D37</f>
        <v>-8169601565</v>
      </c>
      <c r="E34" s="11">
        <f>+E35+E36+E37</f>
        <v>2367928283304</v>
      </c>
      <c r="F34" s="11">
        <f>F35+F36+F37</f>
        <v>986871911808.74011</v>
      </c>
      <c r="G34" s="34">
        <f>+G35+G36+G37</f>
        <v>1381056371495.26</v>
      </c>
    </row>
    <row r="35" spans="1:9" ht="18" customHeight="1" x14ac:dyDescent="0.25">
      <c r="A35" s="35">
        <v>41</v>
      </c>
      <c r="B35" s="36" t="s">
        <v>31</v>
      </c>
      <c r="C35" s="37">
        <v>2013993633</v>
      </c>
      <c r="D35" s="37"/>
      <c r="E35" s="37">
        <f>C35</f>
        <v>2013993633</v>
      </c>
      <c r="F35" s="63">
        <v>401889578.17000002</v>
      </c>
      <c r="G35" s="38">
        <f>C35-F35</f>
        <v>1612104054.8299999</v>
      </c>
      <c r="I35" s="39"/>
    </row>
    <row r="36" spans="1:9" ht="18" customHeight="1" x14ac:dyDescent="0.25">
      <c r="A36" s="35">
        <v>42</v>
      </c>
      <c r="B36" s="36" t="s">
        <v>32</v>
      </c>
      <c r="C36" s="37">
        <v>824041891236</v>
      </c>
      <c r="D36" s="37"/>
      <c r="E36" s="37">
        <f>C36</f>
        <v>824041891236</v>
      </c>
      <c r="F36" s="62">
        <v>803344002189.57007</v>
      </c>
      <c r="G36" s="38">
        <f>C36-F36</f>
        <v>20697889046.429932</v>
      </c>
      <c r="I36" s="39"/>
    </row>
    <row r="37" spans="1:9" ht="18" customHeight="1" x14ac:dyDescent="0.25">
      <c r="A37" s="35">
        <v>43</v>
      </c>
      <c r="B37" s="36" t="s">
        <v>68</v>
      </c>
      <c r="C37" s="40">
        <v>1550042000000</v>
      </c>
      <c r="D37" s="37">
        <v>-8169601565</v>
      </c>
      <c r="E37" s="37">
        <f>C37+D37</f>
        <v>1541872398435</v>
      </c>
      <c r="F37" s="37">
        <v>183126020041</v>
      </c>
      <c r="G37" s="38">
        <f>E37-F37</f>
        <v>1358746378394</v>
      </c>
      <c r="I37" s="39"/>
    </row>
    <row r="38" spans="1:9" ht="18" customHeight="1" x14ac:dyDescent="0.25">
      <c r="A38" s="89" t="s">
        <v>34</v>
      </c>
      <c r="B38" s="90"/>
      <c r="C38" s="37">
        <f>+C9+C34</f>
        <v>2639412084869</v>
      </c>
      <c r="D38" s="37">
        <f t="shared" ref="D38" si="4">+D9+D34</f>
        <v>-8169601565</v>
      </c>
      <c r="E38" s="37">
        <f>+E9+E34</f>
        <v>2631242483304</v>
      </c>
      <c r="F38" s="37">
        <f>+F9+F34</f>
        <v>1198868702554.6401</v>
      </c>
      <c r="G38" s="38">
        <f>+G9+G34</f>
        <v>1432373780749.3601</v>
      </c>
      <c r="I38" s="42"/>
    </row>
    <row r="39" spans="1:9" ht="32.25" customHeight="1" x14ac:dyDescent="0.25">
      <c r="A39" s="91" t="s">
        <v>69</v>
      </c>
      <c r="B39" s="92"/>
      <c r="C39" s="92"/>
      <c r="D39" s="92"/>
      <c r="E39" s="92"/>
      <c r="F39" s="92"/>
      <c r="G39" s="93"/>
      <c r="I39" s="74"/>
    </row>
    <row r="40" spans="1:9" ht="14.25" customHeight="1" x14ac:dyDescent="0.25">
      <c r="A40" s="94"/>
      <c r="B40" s="95"/>
      <c r="C40" s="95"/>
      <c r="D40" s="95"/>
      <c r="E40" s="95"/>
      <c r="F40" s="95"/>
      <c r="G40" s="96"/>
    </row>
    <row r="41" spans="1:9" ht="13.5" customHeight="1" x14ac:dyDescent="0.25">
      <c r="A41" s="29"/>
      <c r="G41" s="31"/>
    </row>
    <row r="42" spans="1:9" ht="13.5" customHeight="1" x14ac:dyDescent="0.25">
      <c r="A42" s="29" t="s">
        <v>35</v>
      </c>
      <c r="B42" s="66"/>
      <c r="E42" s="64" t="s">
        <v>61</v>
      </c>
      <c r="G42" s="31"/>
    </row>
    <row r="43" spans="1:9" ht="12.75" customHeight="1" x14ac:dyDescent="0.25">
      <c r="A43" s="32" t="s">
        <v>37</v>
      </c>
      <c r="B43" s="66"/>
      <c r="D43" s="41"/>
      <c r="E43" s="69" t="s">
        <v>73</v>
      </c>
      <c r="G43" s="31"/>
    </row>
    <row r="44" spans="1:9" s="30" customFormat="1" ht="20.100000000000001" customHeight="1" x14ac:dyDescent="0.25">
      <c r="A44" s="32" t="s">
        <v>39</v>
      </c>
      <c r="B44" s="66"/>
      <c r="D44" s="41"/>
      <c r="E44" s="41" t="s">
        <v>74</v>
      </c>
      <c r="G44" s="31"/>
    </row>
    <row r="45" spans="1:9" s="30" customFormat="1" ht="11.25" customHeight="1" x14ac:dyDescent="0.25">
      <c r="A45" s="32"/>
      <c r="B45" s="28"/>
      <c r="C45" s="41"/>
      <c r="D45" s="41"/>
      <c r="E45" s="41"/>
      <c r="G45" s="31"/>
    </row>
    <row r="46" spans="1:9" ht="39.75" customHeight="1" x14ac:dyDescent="0.25">
      <c r="A46" s="29"/>
      <c r="G46" s="31"/>
    </row>
    <row r="47" spans="1:9" s="30" customFormat="1" ht="20.100000000000001" customHeight="1" x14ac:dyDescent="0.25">
      <c r="A47" s="29" t="s">
        <v>41</v>
      </c>
      <c r="B47" s="66"/>
      <c r="E47" s="64" t="s">
        <v>62</v>
      </c>
      <c r="G47" s="31"/>
    </row>
    <row r="48" spans="1:9" s="30" customFormat="1" ht="20.100000000000001" customHeight="1" x14ac:dyDescent="0.25">
      <c r="A48" s="32" t="s">
        <v>43</v>
      </c>
      <c r="B48" s="66"/>
      <c r="C48" s="39"/>
      <c r="E48" s="65" t="s">
        <v>63</v>
      </c>
      <c r="G48" s="31"/>
    </row>
    <row r="49" spans="1:7" s="30" customFormat="1" ht="20.100000000000001" customHeight="1" x14ac:dyDescent="0.25">
      <c r="A49" s="32" t="s">
        <v>45</v>
      </c>
      <c r="B49" s="66"/>
      <c r="C49" s="42"/>
      <c r="E49" s="20" t="s">
        <v>67</v>
      </c>
      <c r="G49" s="31"/>
    </row>
    <row r="50" spans="1:7" ht="20.100000000000001" customHeight="1" thickBot="1" x14ac:dyDescent="0.3">
      <c r="A50" s="43"/>
      <c r="B50" s="44"/>
      <c r="C50" s="45"/>
      <c r="D50" s="45"/>
      <c r="E50" s="45"/>
      <c r="F50" s="45"/>
      <c r="G50" s="46"/>
    </row>
    <row r="59" spans="1:7" ht="20.100000000000001" customHeight="1" x14ac:dyDescent="0.25">
      <c r="G59" s="30" t="s">
        <v>55</v>
      </c>
    </row>
    <row r="60" spans="1:7" ht="20.100000000000001" customHeight="1" x14ac:dyDescent="0.25">
      <c r="G60" s="30" t="s">
        <v>54</v>
      </c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9" t="s">
        <v>34</v>
      </c>
      <c r="B35" s="90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4" sqref="G4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89" t="s">
        <v>34</v>
      </c>
      <c r="B35" s="90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89" t="s">
        <v>34</v>
      </c>
      <c r="B35" s="90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89" t="s">
        <v>34</v>
      </c>
      <c r="B35" s="90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8" sqref="D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89" t="s">
        <v>34</v>
      </c>
      <c r="B35" s="90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61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70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62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63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64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3" sqref="F33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9" ht="5.25" customHeight="1" x14ac:dyDescent="0.25">
      <c r="A2" s="86"/>
      <c r="B2" s="87"/>
      <c r="C2" s="87"/>
      <c r="D2" s="87"/>
      <c r="E2" s="87"/>
      <c r="F2" s="87"/>
      <c r="G2" s="88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65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7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124669407442.7</v>
      </c>
      <c r="G9" s="34">
        <f>+G10+G21</f>
        <v>138644792557.29999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122426157961.45</v>
      </c>
      <c r="G10" s="38">
        <f>E10-F10</f>
        <v>140696042038.54999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122426157961.45</v>
      </c>
      <c r="G11" s="38">
        <f>E11-F11</f>
        <v>140696042038.54999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7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122426157961.45</v>
      </c>
      <c r="G15" s="38">
        <f t="shared" si="1"/>
        <v>140012042038.54999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110132995220</v>
      </c>
      <c r="G16" s="38">
        <f t="shared" si="1"/>
        <v>82030574661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110132995220</v>
      </c>
      <c r="G17" s="38">
        <f t="shared" si="1"/>
        <v>82030574661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12293162741.450001</v>
      </c>
      <c r="G18" s="38">
        <f t="shared" si="1"/>
        <v>57981467377.550003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4142223</v>
      </c>
      <c r="G19" s="38">
        <f t="shared" si="1"/>
        <v>-1142223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12289020518.450001</v>
      </c>
      <c r="G20" s="38">
        <f t="shared" si="1"/>
        <v>57982609600.550003</v>
      </c>
    </row>
    <row r="21" spans="1:7" ht="18" customHeight="1" x14ac:dyDescent="0.25">
      <c r="A21" s="67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2243249481.25</v>
      </c>
      <c r="G21" s="38">
        <f t="shared" si="1"/>
        <v>-2051249481.25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2180503317.8200002</v>
      </c>
      <c r="G22" s="38">
        <f t="shared" si="1"/>
        <v>-2028503317.8200002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25182417.82</v>
      </c>
      <c r="G23" s="38">
        <f t="shared" si="1"/>
        <v>-5182417.82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7">
        <v>4</v>
      </c>
      <c r="B31" s="10" t="s">
        <v>30</v>
      </c>
      <c r="C31" s="11">
        <f>+C32+C33+C34</f>
        <v>2376097884869</v>
      </c>
      <c r="D31" s="11">
        <f>+D32+D33+D34</f>
        <v>-8169601565</v>
      </c>
      <c r="E31" s="11">
        <f>+E32+E33+E34</f>
        <v>2367928283304</v>
      </c>
      <c r="F31" s="11">
        <f>F32+F33+F34</f>
        <v>911164029689.57007</v>
      </c>
      <c r="G31" s="34">
        <f>+G32+G33+G34</f>
        <v>1456764253614.4299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91011425</v>
      </c>
      <c r="G32" s="38">
        <f>C32-F32</f>
        <v>1922982208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801117103907.57007</v>
      </c>
      <c r="G33" s="38">
        <f>C33-F33</f>
        <v>22924787328.429932</v>
      </c>
      <c r="I33" s="39"/>
    </row>
    <row r="34" spans="1:9" ht="18" customHeight="1" x14ac:dyDescent="0.25">
      <c r="A34" s="35">
        <v>43</v>
      </c>
      <c r="B34" s="36" t="s">
        <v>68</v>
      </c>
      <c r="C34" s="40">
        <v>1550042000000</v>
      </c>
      <c r="D34" s="37">
        <v>-8169601565</v>
      </c>
      <c r="E34" s="37">
        <f>C34+D34</f>
        <v>1541872398435</v>
      </c>
      <c r="F34" s="37">
        <v>109955914357</v>
      </c>
      <c r="G34" s="38">
        <f t="shared" ref="G34" si="3">E34-F34</f>
        <v>1431916484078</v>
      </c>
      <c r="I34" s="39"/>
    </row>
    <row r="35" spans="1:9" ht="18" customHeight="1" x14ac:dyDescent="0.25">
      <c r="A35" s="89" t="s">
        <v>34</v>
      </c>
      <c r="B35" s="90"/>
      <c r="C35" s="37">
        <f>+C9+C31</f>
        <v>2639412084869</v>
      </c>
      <c r="D35" s="37">
        <f t="shared" ref="D35" si="4">+D9+D31</f>
        <v>-8169601565</v>
      </c>
      <c r="E35" s="37">
        <f>+E9+E31</f>
        <v>2631242483304</v>
      </c>
      <c r="F35" s="37">
        <f>+F9+F31</f>
        <v>1035833437132.27</v>
      </c>
      <c r="G35" s="38">
        <f>+G9+G31</f>
        <v>1595409046171.73</v>
      </c>
    </row>
    <row r="36" spans="1:9" ht="32.25" customHeight="1" x14ac:dyDescent="0.25">
      <c r="A36" s="91" t="s">
        <v>69</v>
      </c>
      <c r="B36" s="92"/>
      <c r="C36" s="92"/>
      <c r="D36" s="92"/>
      <c r="E36" s="92"/>
      <c r="F36" s="92"/>
      <c r="G36" s="93"/>
    </row>
    <row r="37" spans="1:9" ht="14.25" customHeight="1" x14ac:dyDescent="0.25">
      <c r="A37" s="94"/>
      <c r="B37" s="95"/>
      <c r="C37" s="95"/>
      <c r="D37" s="95"/>
      <c r="E37" s="95"/>
      <c r="F37" s="95"/>
      <c r="G37" s="96"/>
    </row>
    <row r="38" spans="1:9" ht="13.5" customHeight="1" x14ac:dyDescent="0.25">
      <c r="A38" s="29"/>
      <c r="G38" s="31"/>
    </row>
    <row r="39" spans="1:9" ht="13.5" customHeight="1" x14ac:dyDescent="0.25">
      <c r="A39" s="29" t="s">
        <v>35</v>
      </c>
      <c r="B39" s="66"/>
      <c r="E39" s="64" t="s">
        <v>61</v>
      </c>
      <c r="G39" s="31"/>
    </row>
    <row r="40" spans="1:9" ht="12.75" customHeight="1" x14ac:dyDescent="0.25">
      <c r="A40" s="32" t="s">
        <v>37</v>
      </c>
      <c r="B40" s="66"/>
      <c r="D40" s="41"/>
      <c r="E40" s="41" t="s">
        <v>60</v>
      </c>
      <c r="G40" s="31"/>
    </row>
    <row r="41" spans="1:9" s="30" customFormat="1" ht="20.100000000000001" customHeight="1" x14ac:dyDescent="0.25">
      <c r="A41" s="32" t="s">
        <v>39</v>
      </c>
      <c r="B41" s="66"/>
      <c r="D41" s="41"/>
      <c r="E41" s="41" t="s">
        <v>66</v>
      </c>
      <c r="G41" s="31"/>
    </row>
    <row r="42" spans="1:9" s="30" customFormat="1" ht="11.25" customHeight="1" x14ac:dyDescent="0.25">
      <c r="A42" s="32"/>
      <c r="B42" s="28"/>
      <c r="C42" s="41"/>
      <c r="D42" s="41"/>
      <c r="E42" s="41"/>
      <c r="G42" s="31"/>
    </row>
    <row r="43" spans="1:9" ht="39.75" customHeight="1" x14ac:dyDescent="0.25">
      <c r="A43" s="29"/>
      <c r="G43" s="31"/>
    </row>
    <row r="44" spans="1:9" s="30" customFormat="1" ht="20.100000000000001" customHeight="1" x14ac:dyDescent="0.25">
      <c r="A44" s="29" t="s">
        <v>41</v>
      </c>
      <c r="B44" s="66"/>
      <c r="E44" s="64" t="s">
        <v>62</v>
      </c>
      <c r="G44" s="31"/>
    </row>
    <row r="45" spans="1:9" s="30" customFormat="1" ht="20.100000000000001" customHeight="1" x14ac:dyDescent="0.25">
      <c r="A45" s="32" t="s">
        <v>43</v>
      </c>
      <c r="B45" s="66"/>
      <c r="C45" s="39"/>
      <c r="E45" s="65" t="s">
        <v>63</v>
      </c>
      <c r="G45" s="31"/>
    </row>
    <row r="46" spans="1:9" s="30" customFormat="1" ht="20.100000000000001" customHeight="1" x14ac:dyDescent="0.25">
      <c r="A46" s="32" t="s">
        <v>45</v>
      </c>
      <c r="B46" s="66"/>
      <c r="C46" s="42"/>
      <c r="E46" s="20" t="s">
        <v>67</v>
      </c>
      <c r="G46" s="31"/>
    </row>
    <row r="47" spans="1:9" ht="20.100000000000001" customHeight="1" thickBot="1" x14ac:dyDescent="0.3">
      <c r="A47" s="43"/>
      <c r="B47" s="44"/>
      <c r="C47" s="45"/>
      <c r="D47" s="45"/>
      <c r="E47" s="45"/>
      <c r="F47" s="45"/>
      <c r="G47" s="46"/>
    </row>
    <row r="56" spans="7:7" ht="20.100000000000001" customHeight="1" x14ac:dyDescent="0.25">
      <c r="G56" s="30" t="s">
        <v>55</v>
      </c>
    </row>
    <row r="57" spans="7:7" ht="20.100000000000001" customHeight="1" x14ac:dyDescent="0.25">
      <c r="G57" s="30" t="s">
        <v>54</v>
      </c>
    </row>
  </sheetData>
  <mergeCells count="5">
    <mergeCell ref="A1:G1"/>
    <mergeCell ref="A2:G2"/>
    <mergeCell ref="A35:B35"/>
    <mergeCell ref="A36:G36"/>
    <mergeCell ref="A37:G3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9" sqref="F1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7" ht="5.25" customHeight="1" x14ac:dyDescent="0.25">
      <c r="A2" s="86"/>
      <c r="B2" s="87"/>
      <c r="C2" s="87"/>
      <c r="D2" s="87"/>
      <c r="E2" s="87"/>
      <c r="F2" s="87"/>
      <c r="G2" s="88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71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68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147285733870.57001</v>
      </c>
      <c r="G9" s="34">
        <f>+G10+G23</f>
        <v>116028466129.42999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144983637510.14001</v>
      </c>
      <c r="G10" s="38">
        <f>E10-F10</f>
        <v>118138562489.85999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144983637510.14001</v>
      </c>
      <c r="G11" s="38">
        <f>E11-F11</f>
        <v>118138562489.85999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68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144949298223.14001</v>
      </c>
      <c r="G17" s="38">
        <f t="shared" si="1"/>
        <v>117488901776.85999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128001624857</v>
      </c>
      <c r="G18" s="38">
        <f t="shared" si="1"/>
        <v>64161945024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128001624857</v>
      </c>
      <c r="G19" s="38">
        <f t="shared" si="1"/>
        <v>64161945024</v>
      </c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16947673366.139999</v>
      </c>
      <c r="G20" s="38">
        <f t="shared" si="1"/>
        <v>53326956752.860001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4430424</v>
      </c>
      <c r="G21" s="38">
        <f t="shared" si="1"/>
        <v>-1430424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16943242942.139999</v>
      </c>
      <c r="G22" s="38">
        <f t="shared" si="1"/>
        <v>53328387176.860001</v>
      </c>
    </row>
    <row r="23" spans="1:9" ht="18" customHeight="1" x14ac:dyDescent="0.25">
      <c r="A23" s="68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2302096360.4299998</v>
      </c>
      <c r="G23" s="38">
        <f t="shared" si="1"/>
        <v>-2110096360.4299998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2184802125</v>
      </c>
      <c r="G24" s="38">
        <f t="shared" si="1"/>
        <v>-2032802125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29481225</v>
      </c>
      <c r="G25" s="38">
        <f t="shared" si="1"/>
        <v>-9481225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68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913663967061.57007</v>
      </c>
      <c r="G33" s="34">
        <f>+G34+G35+G36</f>
        <v>1454264316242.4299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91011425</v>
      </c>
      <c r="G34" s="38">
        <f>C34-F34</f>
        <v>1922982208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110228953447</v>
      </c>
      <c r="G36" s="38">
        <f t="shared" ref="G36" si="3">E36-F36</f>
        <v>1431643444988</v>
      </c>
      <c r="I36" s="39"/>
    </row>
    <row r="37" spans="1:9" ht="18" customHeight="1" x14ac:dyDescent="0.25">
      <c r="A37" s="89" t="s">
        <v>34</v>
      </c>
      <c r="B37" s="90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1060949700932.1401</v>
      </c>
      <c r="G37" s="38">
        <f>+G9+G33</f>
        <v>1570292782371.8599</v>
      </c>
    </row>
    <row r="38" spans="1:9" ht="32.25" customHeight="1" x14ac:dyDescent="0.25">
      <c r="A38" s="91" t="s">
        <v>69</v>
      </c>
      <c r="B38" s="92"/>
      <c r="C38" s="92"/>
      <c r="D38" s="92"/>
      <c r="E38" s="92"/>
      <c r="F38" s="92"/>
      <c r="G38" s="93"/>
    </row>
    <row r="39" spans="1:9" ht="14.25" customHeight="1" x14ac:dyDescent="0.25">
      <c r="A39" s="94"/>
      <c r="B39" s="95"/>
      <c r="C39" s="95"/>
      <c r="D39" s="95"/>
      <c r="E39" s="95"/>
      <c r="F39" s="95"/>
      <c r="G39" s="96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6" sqref="F36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3" t="s">
        <v>0</v>
      </c>
      <c r="B1" s="84"/>
      <c r="C1" s="84"/>
      <c r="D1" s="84"/>
      <c r="E1" s="84"/>
      <c r="F1" s="84"/>
      <c r="G1" s="85"/>
    </row>
    <row r="2" spans="1:7" ht="5.25" customHeight="1" x14ac:dyDescent="0.25">
      <c r="A2" s="86"/>
      <c r="B2" s="87"/>
      <c r="C2" s="87"/>
      <c r="D2" s="87"/>
      <c r="E2" s="87"/>
      <c r="F2" s="87"/>
      <c r="G2" s="88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75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1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164661453650.06</v>
      </c>
      <c r="G9" s="34">
        <f>+G10+G23</f>
        <v>98652746349.939987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162355669262.57001</v>
      </c>
      <c r="G10" s="38">
        <f>E10-F10</f>
        <v>100766530737.42999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162355669262.57001</v>
      </c>
      <c r="G11" s="38">
        <f>E11-F11</f>
        <v>100766530737.42999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71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162321329975.57001</v>
      </c>
      <c r="G17" s="38">
        <f t="shared" si="1"/>
        <v>100116870024.42999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145359944113</v>
      </c>
      <c r="G18" s="38">
        <f t="shared" si="1"/>
        <v>46803625768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145359944113</v>
      </c>
      <c r="G19" s="38">
        <f t="shared" si="1"/>
        <v>46803625768</v>
      </c>
      <c r="I19" s="39"/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16961385862.57</v>
      </c>
      <c r="G20" s="38">
        <f t="shared" si="1"/>
        <v>53313244256.43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4629187</v>
      </c>
      <c r="G21" s="38">
        <f t="shared" si="1"/>
        <v>-1629187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16956756675.57</v>
      </c>
      <c r="G22" s="38">
        <f t="shared" si="1"/>
        <v>53314873443.43</v>
      </c>
    </row>
    <row r="23" spans="1:9" ht="18" customHeight="1" x14ac:dyDescent="0.25">
      <c r="A23" s="71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2305784387.4899998</v>
      </c>
      <c r="G23" s="38">
        <f t="shared" si="1"/>
        <v>-2113784387.4899998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2188490152.0599999</v>
      </c>
      <c r="G24" s="38">
        <f t="shared" si="1"/>
        <v>-2036490152.0599999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33169252.059999999</v>
      </c>
      <c r="G25" s="38">
        <f t="shared" si="1"/>
        <v>-13169252.059999999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71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984882543364.74011</v>
      </c>
      <c r="G33" s="34">
        <f>+G34+G35+G36</f>
        <v>1383045739939.26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112318478.17</v>
      </c>
      <c r="G34" s="38">
        <f>C34-F34</f>
        <v>1901675154.8299999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181426222697</v>
      </c>
      <c r="G36" s="38">
        <f t="shared" ref="G36" si="3">E36-F36</f>
        <v>1360446175738</v>
      </c>
      <c r="I36" s="39"/>
    </row>
    <row r="37" spans="1:9" ht="18" customHeight="1" x14ac:dyDescent="0.25">
      <c r="A37" s="89" t="s">
        <v>34</v>
      </c>
      <c r="B37" s="90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1149543997014.8</v>
      </c>
      <c r="G37" s="38">
        <f>+G9+G33</f>
        <v>1481698486289.2</v>
      </c>
      <c r="I37" s="42"/>
    </row>
    <row r="38" spans="1:9" ht="32.25" customHeight="1" x14ac:dyDescent="0.25">
      <c r="A38" s="91" t="s">
        <v>69</v>
      </c>
      <c r="B38" s="92"/>
      <c r="C38" s="92"/>
      <c r="D38" s="92"/>
      <c r="E38" s="92"/>
      <c r="F38" s="92"/>
      <c r="G38" s="93"/>
    </row>
    <row r="39" spans="1:9" ht="14.25" customHeight="1" x14ac:dyDescent="0.25">
      <c r="A39" s="94"/>
      <c r="B39" s="95"/>
      <c r="C39" s="95"/>
      <c r="D39" s="95"/>
      <c r="E39" s="95"/>
      <c r="F39" s="95"/>
      <c r="G39" s="96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 2017</vt:lpstr>
      <vt:lpstr>Febrero  2017</vt:lpstr>
      <vt:lpstr>Marzo 2017 </vt:lpstr>
      <vt:lpstr>Abril 2017</vt:lpstr>
      <vt:lpstr>Mayo 2017</vt:lpstr>
      <vt:lpstr>Junio 2017 </vt:lpstr>
      <vt:lpstr>Julio 2017</vt:lpstr>
      <vt:lpstr>Agosto 2017</vt:lpstr>
      <vt:lpstr>Septiembre 2017</vt:lpstr>
      <vt:lpstr>Octubre 2017</vt:lpstr>
      <vt:lpstr>'Abril 2017'!Área_de_impresión</vt:lpstr>
      <vt:lpstr>'Agosto 2017'!Área_de_impresión</vt:lpstr>
      <vt:lpstr>'Enero 2017'!Área_de_impresión</vt:lpstr>
      <vt:lpstr>'Febrero  2017'!Área_de_impresión</vt:lpstr>
      <vt:lpstr>'Julio 2017'!Área_de_impresión</vt:lpstr>
      <vt:lpstr>'Junio 2017 '!Área_de_impresión</vt:lpstr>
      <vt:lpstr>'Marzo 2017 '!Área_de_impresión</vt:lpstr>
      <vt:lpstr>'Mayo 2017'!Área_de_impresión</vt:lpstr>
      <vt:lpstr>'Octubre 2017'!Área_de_impresión</vt:lpstr>
      <vt:lpstr>'Septiembre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2017-11-16T20:53:31Z</cp:lastPrinted>
  <dcterms:created xsi:type="dcterms:W3CDTF">2017-03-08T17:02:41Z</dcterms:created>
  <dcterms:modified xsi:type="dcterms:W3CDTF">2017-11-17T16:13:33Z</dcterms:modified>
</cp:coreProperties>
</file>