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esupuesto 2020\INGRESOS\NOVIEMBRE 2020\"/>
    </mc:Choice>
  </mc:AlternateContent>
  <bookViews>
    <workbookView xWindow="0" yWindow="0" windowWidth="20490" windowHeight="4950" firstSheet="3" activeTab="10"/>
  </bookViews>
  <sheets>
    <sheet name="ENERO" sheetId="1" r:id="rId1"/>
    <sheet name="FEBRERO" sheetId="4" r:id="rId2"/>
    <sheet name="MARZO" sheetId="3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</sheets>
  <definedNames>
    <definedName name="_xlnm.Print_Area" localSheetId="3">ABRIL!$B$2:$J$61</definedName>
    <definedName name="_xlnm.Print_Area" localSheetId="7">AGOSTO!$B$2:$J$63</definedName>
    <definedName name="_xlnm.Print_Area" localSheetId="0">ENERO!$A$2:$P$53</definedName>
    <definedName name="_xlnm.Print_Area" localSheetId="1">FEBRERO!$B$2:$J$58</definedName>
    <definedName name="_xlnm.Print_Area" localSheetId="6">JULIO!$B$2:$J$63</definedName>
    <definedName name="_xlnm.Print_Area" localSheetId="5">JUNIO!$B$2:$J$63</definedName>
    <definedName name="_xlnm.Print_Area" localSheetId="2">MARZO!$B$2:$J$61</definedName>
    <definedName name="_xlnm.Print_Area" localSheetId="4">MAYO!$B$2:$J$63</definedName>
    <definedName name="_xlnm.Print_Area" localSheetId="10">NOVIEMBRE!$B$2:$J$65</definedName>
    <definedName name="_xlnm.Print_Area" localSheetId="9">OCTUBRE!$B$2:$J$65</definedName>
    <definedName name="_xlnm.Print_Area" localSheetId="8">SEPTIEMBRE!$B$2:$J$63</definedName>
    <definedName name="_xlnm.Print_Titles" localSheetId="3">ABRIL!$2:$9</definedName>
    <definedName name="_xlnm.Print_Titles" localSheetId="7">AGOSTO!$2:$9</definedName>
    <definedName name="_xlnm.Print_Titles" localSheetId="0">ENERO!$2:$9</definedName>
    <definedName name="_xlnm.Print_Titles" localSheetId="1">FEBRERO!$2:$9</definedName>
    <definedName name="_xlnm.Print_Titles" localSheetId="6">JULIO!$2:$9</definedName>
    <definedName name="_xlnm.Print_Titles" localSheetId="5">JUNIO!$2:$9</definedName>
    <definedName name="_xlnm.Print_Titles" localSheetId="2">MARZO!$2:$9</definedName>
    <definedName name="_xlnm.Print_Titles" localSheetId="4">MAYO!$2:$9</definedName>
    <definedName name="_xlnm.Print_Titles" localSheetId="10">NOVIEMBRE!$2:$9</definedName>
    <definedName name="_xlnm.Print_Titles" localSheetId="9">OCTUBRE!$2:$9</definedName>
    <definedName name="_xlnm.Print_Titles" localSheetId="8">SEPTIEMBRE!$2:$9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2" l="1"/>
  <c r="H24" i="12"/>
  <c r="H37" i="12"/>
  <c r="H39" i="12"/>
  <c r="H40" i="12"/>
  <c r="H44" i="12"/>
  <c r="I50" i="12" l="1"/>
  <c r="I49" i="12"/>
  <c r="G48" i="12"/>
  <c r="I48" i="12" s="1"/>
  <c r="H47" i="12"/>
  <c r="F47" i="12"/>
  <c r="E47" i="12"/>
  <c r="G47" i="12" s="1"/>
  <c r="I46" i="12"/>
  <c r="I45" i="12" s="1"/>
  <c r="H45" i="12"/>
  <c r="I44" i="12"/>
  <c r="H43" i="12"/>
  <c r="I43" i="12" s="1"/>
  <c r="H42" i="12"/>
  <c r="I42" i="12" s="1"/>
  <c r="H41" i="12"/>
  <c r="I41" i="12" s="1"/>
  <c r="I40" i="12"/>
  <c r="I39" i="12"/>
  <c r="H38" i="12"/>
  <c r="G38" i="12"/>
  <c r="G37" i="12"/>
  <c r="I37" i="12" s="1"/>
  <c r="H36" i="12"/>
  <c r="I36" i="12" s="1"/>
  <c r="G35" i="12"/>
  <c r="G33" i="12"/>
  <c r="I32" i="12"/>
  <c r="H31" i="12"/>
  <c r="H28" i="12" s="1"/>
  <c r="I28" i="12" s="1"/>
  <c r="I30" i="12"/>
  <c r="H30" i="12"/>
  <c r="H29" i="12"/>
  <c r="I29" i="12" s="1"/>
  <c r="H27" i="12"/>
  <c r="I27" i="12" s="1"/>
  <c r="H26" i="12"/>
  <c r="H25" i="12" s="1"/>
  <c r="G26" i="12"/>
  <c r="G25" i="12"/>
  <c r="G24" i="12"/>
  <c r="I24" i="12" s="1"/>
  <c r="H23" i="12"/>
  <c r="H22" i="12" s="1"/>
  <c r="G23" i="12"/>
  <c r="G22" i="12"/>
  <c r="I22" i="12" s="1"/>
  <c r="G21" i="12"/>
  <c r="G20" i="12"/>
  <c r="H19" i="12"/>
  <c r="H18" i="12" s="1"/>
  <c r="H17" i="12" s="1"/>
  <c r="G19" i="12"/>
  <c r="I19" i="12" s="1"/>
  <c r="G18" i="12"/>
  <c r="I18" i="12" s="1"/>
  <c r="G17" i="12"/>
  <c r="G16" i="12"/>
  <c r="I16" i="12" s="1"/>
  <c r="H15" i="12"/>
  <c r="G15" i="12"/>
  <c r="G14" i="12" s="1"/>
  <c r="G13" i="12" s="1"/>
  <c r="F14" i="12"/>
  <c r="E14" i="12"/>
  <c r="E13" i="12" s="1"/>
  <c r="E12" i="12" s="1"/>
  <c r="E11" i="12" s="1"/>
  <c r="E10" i="12" s="1"/>
  <c r="E51" i="12" s="1"/>
  <c r="F13" i="12"/>
  <c r="F12" i="12"/>
  <c r="F11" i="12"/>
  <c r="F10" i="12" s="1"/>
  <c r="F51" i="12" s="1"/>
  <c r="I25" i="12" l="1"/>
  <c r="I31" i="12"/>
  <c r="I47" i="12"/>
  <c r="I17" i="12"/>
  <c r="H21" i="12"/>
  <c r="H20" i="12" s="1"/>
  <c r="I20" i="12" s="1"/>
  <c r="I26" i="12"/>
  <c r="I15" i="12"/>
  <c r="I23" i="12"/>
  <c r="H35" i="12"/>
  <c r="I35" i="12" s="1"/>
  <c r="I38" i="12"/>
  <c r="G12" i="12"/>
  <c r="I21" i="12"/>
  <c r="H14" i="12" l="1"/>
  <c r="H34" i="12"/>
  <c r="G11" i="12"/>
  <c r="H13" i="12" l="1"/>
  <c r="I13" i="12" s="1"/>
  <c r="I14" i="12"/>
  <c r="H33" i="12"/>
  <c r="I34" i="12"/>
  <c r="G10" i="12"/>
  <c r="H16" i="11"/>
  <c r="H19" i="11"/>
  <c r="H24" i="11"/>
  <c r="H27" i="11"/>
  <c r="H37" i="11"/>
  <c r="H39" i="11"/>
  <c r="H40" i="11"/>
  <c r="H43" i="11"/>
  <c r="I45" i="11"/>
  <c r="H45" i="11"/>
  <c r="I46" i="11"/>
  <c r="I33" i="12" l="1"/>
  <c r="H12" i="12"/>
  <c r="G51" i="12"/>
  <c r="I50" i="11"/>
  <c r="I49" i="11"/>
  <c r="G48" i="11"/>
  <c r="I48" i="11" s="1"/>
  <c r="H47" i="11"/>
  <c r="F47" i="11"/>
  <c r="E47" i="11"/>
  <c r="G47" i="11" s="1"/>
  <c r="H44" i="11"/>
  <c r="I44" i="11" s="1"/>
  <c r="I43" i="11"/>
  <c r="I40" i="11"/>
  <c r="I39" i="11"/>
  <c r="H38" i="11"/>
  <c r="G38" i="11"/>
  <c r="I38" i="11" s="1"/>
  <c r="G37" i="11"/>
  <c r="I37" i="11" s="1"/>
  <c r="H36" i="11"/>
  <c r="I36" i="11" s="1"/>
  <c r="G35" i="11"/>
  <c r="G33" i="11"/>
  <c r="I32" i="11"/>
  <c r="H31" i="11"/>
  <c r="I31" i="11" s="1"/>
  <c r="H30" i="11"/>
  <c r="I30" i="11" s="1"/>
  <c r="H29" i="11"/>
  <c r="I29" i="11" s="1"/>
  <c r="H28" i="11"/>
  <c r="I28" i="11" s="1"/>
  <c r="I27" i="11"/>
  <c r="H26" i="11"/>
  <c r="H25" i="11" s="1"/>
  <c r="G26" i="11"/>
  <c r="I26" i="11" s="1"/>
  <c r="G25" i="11"/>
  <c r="G24" i="11"/>
  <c r="I24" i="11" s="1"/>
  <c r="H23" i="11"/>
  <c r="H22" i="11" s="1"/>
  <c r="H21" i="11" s="1"/>
  <c r="G23" i="11"/>
  <c r="G22" i="11"/>
  <c r="I22" i="11" s="1"/>
  <c r="G21" i="11"/>
  <c r="G20" i="11"/>
  <c r="H18" i="11"/>
  <c r="H17" i="11" s="1"/>
  <c r="G19" i="11"/>
  <c r="I19" i="11" s="1"/>
  <c r="G18" i="11"/>
  <c r="G17" i="11"/>
  <c r="G16" i="11"/>
  <c r="I16" i="11" s="1"/>
  <c r="H15" i="11"/>
  <c r="G15" i="11"/>
  <c r="G14" i="11"/>
  <c r="G13" i="11" s="1"/>
  <c r="F14" i="11"/>
  <c r="E14" i="11"/>
  <c r="E13" i="11" s="1"/>
  <c r="E12" i="11" s="1"/>
  <c r="E11" i="11" s="1"/>
  <c r="E10" i="11" s="1"/>
  <c r="E51" i="11" s="1"/>
  <c r="F12" i="11"/>
  <c r="F13" i="11" s="1"/>
  <c r="F11" i="11"/>
  <c r="F10" i="11" s="1"/>
  <c r="F51" i="11" s="1"/>
  <c r="I15" i="11" l="1"/>
  <c r="I18" i="11"/>
  <c r="H35" i="11"/>
  <c r="H34" i="11" s="1"/>
  <c r="I34" i="11" s="1"/>
  <c r="H42" i="11"/>
  <c r="H11" i="12"/>
  <c r="I12" i="12"/>
  <c r="I47" i="11"/>
  <c r="I23" i="11"/>
  <c r="H20" i="11"/>
  <c r="I20" i="11" s="1"/>
  <c r="H14" i="11"/>
  <c r="H13" i="11" s="1"/>
  <c r="I13" i="11" s="1"/>
  <c r="I25" i="11"/>
  <c r="G12" i="11"/>
  <c r="I17" i="11"/>
  <c r="H16" i="10"/>
  <c r="H24" i="10"/>
  <c r="H27" i="10"/>
  <c r="H29" i="10"/>
  <c r="H37" i="10"/>
  <c r="H39" i="10"/>
  <c r="H41" i="11" l="1"/>
  <c r="I42" i="11"/>
  <c r="I35" i="11"/>
  <c r="H10" i="12"/>
  <c r="H51" i="12" s="1"/>
  <c r="I11" i="12"/>
  <c r="I14" i="11"/>
  <c r="I21" i="11"/>
  <c r="G11" i="11"/>
  <c r="H43" i="10"/>
  <c r="H44" i="10"/>
  <c r="I44" i="10" s="1"/>
  <c r="I48" i="10"/>
  <c r="I47" i="10"/>
  <c r="G46" i="10"/>
  <c r="I46" i="10" s="1"/>
  <c r="H45" i="10"/>
  <c r="F45" i="10"/>
  <c r="E45" i="10"/>
  <c r="H40" i="10"/>
  <c r="I40" i="10" s="1"/>
  <c r="I39" i="10"/>
  <c r="G38" i="10"/>
  <c r="G37" i="10"/>
  <c r="I37" i="10" s="1"/>
  <c r="H36" i="10"/>
  <c r="I36" i="10" s="1"/>
  <c r="G35" i="10"/>
  <c r="G33" i="10"/>
  <c r="I32" i="10"/>
  <c r="H31" i="10"/>
  <c r="I31" i="10" s="1"/>
  <c r="H30" i="10"/>
  <c r="I30" i="10" s="1"/>
  <c r="I29" i="10"/>
  <c r="I27" i="10"/>
  <c r="H26" i="10"/>
  <c r="H25" i="10" s="1"/>
  <c r="G26" i="10"/>
  <c r="G25" i="10"/>
  <c r="G24" i="10"/>
  <c r="I24" i="10" s="1"/>
  <c r="H23" i="10"/>
  <c r="G23" i="10"/>
  <c r="G22" i="10"/>
  <c r="G21" i="10"/>
  <c r="G20" i="10"/>
  <c r="H19" i="10"/>
  <c r="G19" i="10"/>
  <c r="G18" i="10"/>
  <c r="G17" i="10"/>
  <c r="G16" i="10"/>
  <c r="I16" i="10" s="1"/>
  <c r="H15" i="10"/>
  <c r="G15" i="10"/>
  <c r="G14" i="10" s="1"/>
  <c r="G13" i="10" s="1"/>
  <c r="F14" i="10"/>
  <c r="E14" i="10"/>
  <c r="E13" i="10" s="1"/>
  <c r="E12" i="10" s="1"/>
  <c r="E11" i="10" s="1"/>
  <c r="E10" i="10" s="1"/>
  <c r="E49" i="10" s="1"/>
  <c r="F12" i="10"/>
  <c r="F13" i="10" s="1"/>
  <c r="I19" i="10" l="1"/>
  <c r="H28" i="10"/>
  <c r="I28" i="10" s="1"/>
  <c r="G45" i="10"/>
  <c r="I45" i="10" s="1"/>
  <c r="I41" i="11"/>
  <c r="H33" i="11"/>
  <c r="I10" i="12"/>
  <c r="I51" i="12" s="1"/>
  <c r="G10" i="11"/>
  <c r="G51" i="11" s="1"/>
  <c r="H42" i="10"/>
  <c r="H41" i="10" s="1"/>
  <c r="I41" i="10" s="1"/>
  <c r="I23" i="10"/>
  <c r="F11" i="10"/>
  <c r="F10" i="10" s="1"/>
  <c r="F49" i="10" s="1"/>
  <c r="I15" i="10"/>
  <c r="H35" i="10"/>
  <c r="I35" i="10" s="1"/>
  <c r="H38" i="10"/>
  <c r="I38" i="10" s="1"/>
  <c r="I26" i="10"/>
  <c r="I25" i="10"/>
  <c r="I43" i="10"/>
  <c r="G12" i="10"/>
  <c r="H18" i="10"/>
  <c r="H17" i="10" s="1"/>
  <c r="I17" i="10" s="1"/>
  <c r="H22" i="10"/>
  <c r="H21" i="10" s="1"/>
  <c r="H20" i="10" s="1"/>
  <c r="I20" i="10" s="1"/>
  <c r="I42" i="10"/>
  <c r="H16" i="9"/>
  <c r="H24" i="9"/>
  <c r="H27" i="9"/>
  <c r="H37" i="9"/>
  <c r="H39" i="9"/>
  <c r="H43" i="9"/>
  <c r="H44" i="9"/>
  <c r="H12" i="11" l="1"/>
  <c r="I33" i="11"/>
  <c r="I18" i="10"/>
  <c r="H34" i="10"/>
  <c r="I34" i="10" s="1"/>
  <c r="I21" i="10"/>
  <c r="H33" i="10"/>
  <c r="I33" i="10" s="1"/>
  <c r="I22" i="10"/>
  <c r="H14" i="10"/>
  <c r="G11" i="10"/>
  <c r="I48" i="9"/>
  <c r="I47" i="9"/>
  <c r="G46" i="9"/>
  <c r="I46" i="9" s="1"/>
  <c r="H45" i="9"/>
  <c r="F45" i="9"/>
  <c r="E45" i="9"/>
  <c r="G45" i="9" s="1"/>
  <c r="I44" i="9"/>
  <c r="I43" i="9"/>
  <c r="H42" i="9"/>
  <c r="I42" i="9" s="1"/>
  <c r="I40" i="9"/>
  <c r="H40" i="9"/>
  <c r="I39" i="9"/>
  <c r="H38" i="9"/>
  <c r="G38" i="9"/>
  <c r="H36" i="9"/>
  <c r="G37" i="9"/>
  <c r="I37" i="9" s="1"/>
  <c r="G35" i="9"/>
  <c r="G33" i="9"/>
  <c r="I32" i="9"/>
  <c r="H31" i="9"/>
  <c r="I31" i="9" s="1"/>
  <c r="I30" i="9"/>
  <c r="H30" i="9"/>
  <c r="H29" i="9"/>
  <c r="I29" i="9" s="1"/>
  <c r="I27" i="9"/>
  <c r="H26" i="9"/>
  <c r="H25" i="9" s="1"/>
  <c r="G26" i="9"/>
  <c r="G25" i="9"/>
  <c r="H23" i="9"/>
  <c r="G24" i="9"/>
  <c r="I24" i="9" s="1"/>
  <c r="G23" i="9"/>
  <c r="G22" i="9"/>
  <c r="G21" i="9"/>
  <c r="G20" i="9"/>
  <c r="H19" i="9"/>
  <c r="G19" i="9"/>
  <c r="H18" i="9"/>
  <c r="H17" i="9" s="1"/>
  <c r="G18" i="9"/>
  <c r="G17" i="9"/>
  <c r="H15" i="9"/>
  <c r="G16" i="9"/>
  <c r="I16" i="9" s="1"/>
  <c r="G15" i="9"/>
  <c r="G14" i="9" s="1"/>
  <c r="G13" i="9" s="1"/>
  <c r="F14" i="9"/>
  <c r="E14" i="9"/>
  <c r="E13" i="9" s="1"/>
  <c r="E12" i="9" s="1"/>
  <c r="E11" i="9" s="1"/>
  <c r="E10" i="9" s="1"/>
  <c r="E49" i="9" s="1"/>
  <c r="F12" i="9"/>
  <c r="F11" i="9" s="1"/>
  <c r="F10" i="9" s="1"/>
  <c r="I18" i="9" l="1"/>
  <c r="I19" i="9"/>
  <c r="I25" i="9"/>
  <c r="F49" i="9"/>
  <c r="H28" i="9"/>
  <c r="I28" i="9" s="1"/>
  <c r="H11" i="11"/>
  <c r="I12" i="11"/>
  <c r="G10" i="10"/>
  <c r="H13" i="10"/>
  <c r="I14" i="10"/>
  <c r="I26" i="9"/>
  <c r="I38" i="9"/>
  <c r="H41" i="9"/>
  <c r="I41" i="9" s="1"/>
  <c r="I45" i="9"/>
  <c r="H35" i="9"/>
  <c r="H34" i="9" s="1"/>
  <c r="I36" i="9"/>
  <c r="I23" i="9"/>
  <c r="H22" i="9"/>
  <c r="H21" i="9" s="1"/>
  <c r="H20" i="9" s="1"/>
  <c r="H14" i="9" s="1"/>
  <c r="H13" i="9" s="1"/>
  <c r="G12" i="9"/>
  <c r="I15" i="9"/>
  <c r="I17" i="9"/>
  <c r="F13" i="9"/>
  <c r="H16" i="8"/>
  <c r="H24" i="8"/>
  <c r="H27" i="8"/>
  <c r="H29" i="8"/>
  <c r="H37" i="8"/>
  <c r="H39" i="8"/>
  <c r="H40" i="8"/>
  <c r="H44" i="8"/>
  <c r="H10" i="11" l="1"/>
  <c r="I11" i="11"/>
  <c r="G49" i="10"/>
  <c r="H12" i="10"/>
  <c r="I13" i="10"/>
  <c r="I22" i="9"/>
  <c r="I20" i="9"/>
  <c r="I34" i="9"/>
  <c r="H33" i="9"/>
  <c r="I33" i="9" s="1"/>
  <c r="I14" i="9"/>
  <c r="G11" i="9"/>
  <c r="I13" i="9"/>
  <c r="I35" i="9"/>
  <c r="I21" i="9"/>
  <c r="I48" i="8"/>
  <c r="I47" i="8"/>
  <c r="G46" i="8"/>
  <c r="I46" i="8" s="1"/>
  <c r="H45" i="8"/>
  <c r="F45" i="8"/>
  <c r="E45" i="8"/>
  <c r="I44" i="8"/>
  <c r="H43" i="8"/>
  <c r="I43" i="8" s="1"/>
  <c r="H42" i="8"/>
  <c r="I42" i="8" s="1"/>
  <c r="H41" i="8"/>
  <c r="I41" i="8" s="1"/>
  <c r="I40" i="8"/>
  <c r="I39" i="8"/>
  <c r="H38" i="8"/>
  <c r="G38" i="8"/>
  <c r="H36" i="8"/>
  <c r="G37" i="8"/>
  <c r="I37" i="8" s="1"/>
  <c r="G35" i="8"/>
  <c r="G33" i="8"/>
  <c r="I32" i="8"/>
  <c r="H31" i="8"/>
  <c r="I31" i="8" s="1"/>
  <c r="H30" i="8"/>
  <c r="I30" i="8" s="1"/>
  <c r="I29" i="8"/>
  <c r="I27" i="8"/>
  <c r="H26" i="8"/>
  <c r="H25" i="8" s="1"/>
  <c r="G26" i="8"/>
  <c r="I26" i="8" s="1"/>
  <c r="G25" i="8"/>
  <c r="H23" i="8"/>
  <c r="H22" i="8" s="1"/>
  <c r="G24" i="8"/>
  <c r="I24" i="8" s="1"/>
  <c r="G23" i="8"/>
  <c r="G22" i="8"/>
  <c r="G21" i="8"/>
  <c r="G20" i="8"/>
  <c r="H19" i="8"/>
  <c r="H18" i="8" s="1"/>
  <c r="H17" i="8" s="1"/>
  <c r="G19" i="8"/>
  <c r="G18" i="8"/>
  <c r="G17" i="8"/>
  <c r="H15" i="8"/>
  <c r="G16" i="8"/>
  <c r="I16" i="8" s="1"/>
  <c r="G15" i="8"/>
  <c r="F14" i="8"/>
  <c r="E14" i="8"/>
  <c r="E13" i="8" s="1"/>
  <c r="E12" i="8" s="1"/>
  <c r="E11" i="8" s="1"/>
  <c r="E10" i="8" s="1"/>
  <c r="E49" i="8" s="1"/>
  <c r="F12" i="8"/>
  <c r="F13" i="8" s="1"/>
  <c r="H28" i="8" l="1"/>
  <c r="I28" i="8" s="1"/>
  <c r="H51" i="11"/>
  <c r="I10" i="11"/>
  <c r="I51" i="11" s="1"/>
  <c r="H11" i="10"/>
  <c r="I12" i="10"/>
  <c r="G10" i="9"/>
  <c r="H12" i="9"/>
  <c r="G45" i="8"/>
  <c r="I45" i="8" s="1"/>
  <c r="G14" i="8"/>
  <c r="G13" i="8" s="1"/>
  <c r="I19" i="8"/>
  <c r="I25" i="8"/>
  <c r="I17" i="8"/>
  <c r="I18" i="8"/>
  <c r="H21" i="8"/>
  <c r="H20" i="8" s="1"/>
  <c r="H14" i="8" s="1"/>
  <c r="H13" i="8" s="1"/>
  <c r="I23" i="8"/>
  <c r="I38" i="8"/>
  <c r="I22" i="8"/>
  <c r="H35" i="8"/>
  <c r="H34" i="8" s="1"/>
  <c r="I36" i="8"/>
  <c r="I15" i="8"/>
  <c r="F11" i="8"/>
  <c r="F10" i="8" s="1"/>
  <c r="F49" i="8" s="1"/>
  <c r="H10" i="10" l="1"/>
  <c r="I11" i="10"/>
  <c r="H11" i="9"/>
  <c r="I12" i="9"/>
  <c r="G49" i="9"/>
  <c r="I20" i="8"/>
  <c r="I21" i="8"/>
  <c r="I34" i="8"/>
  <c r="H33" i="8"/>
  <c r="I33" i="8" s="1"/>
  <c r="I14" i="8"/>
  <c r="I35" i="8"/>
  <c r="G12" i="8"/>
  <c r="I13" i="8"/>
  <c r="I48" i="7"/>
  <c r="H49" i="10" l="1"/>
  <c r="I10" i="10"/>
  <c r="I49" i="10" s="1"/>
  <c r="H10" i="9"/>
  <c r="I11" i="9"/>
  <c r="H12" i="8"/>
  <c r="H11" i="8" s="1"/>
  <c r="H10" i="8" s="1"/>
  <c r="H49" i="8" s="1"/>
  <c r="G11" i="8"/>
  <c r="H43" i="3"/>
  <c r="H49" i="9" l="1"/>
  <c r="I10" i="9"/>
  <c r="I49" i="9" s="1"/>
  <c r="I12" i="8"/>
  <c r="G10" i="8"/>
  <c r="I11" i="8"/>
  <c r="G49" i="8" l="1"/>
  <c r="I10" i="8"/>
  <c r="I49" i="8" s="1"/>
  <c r="H47" i="7"/>
  <c r="I47" i="7" l="1"/>
  <c r="H45" i="7"/>
  <c r="H16" i="7"/>
  <c r="H19" i="7"/>
  <c r="H24" i="7"/>
  <c r="H27" i="7"/>
  <c r="H29" i="7"/>
  <c r="H37" i="7"/>
  <c r="H39" i="7"/>
  <c r="H43" i="7"/>
  <c r="H44" i="7"/>
  <c r="G46" i="7" l="1"/>
  <c r="I46" i="7" s="1"/>
  <c r="F45" i="7"/>
  <c r="E45" i="7"/>
  <c r="I44" i="7"/>
  <c r="I43" i="7"/>
  <c r="H42" i="7"/>
  <c r="I42" i="7" s="1"/>
  <c r="I40" i="7"/>
  <c r="I39" i="7"/>
  <c r="H38" i="7"/>
  <c r="G38" i="7"/>
  <c r="G37" i="7"/>
  <c r="I37" i="7" s="1"/>
  <c r="H36" i="7"/>
  <c r="I36" i="7" s="1"/>
  <c r="G35" i="7"/>
  <c r="G33" i="7"/>
  <c r="I32" i="7"/>
  <c r="H31" i="7"/>
  <c r="I31" i="7" s="1"/>
  <c r="H30" i="7"/>
  <c r="I30" i="7" s="1"/>
  <c r="I29" i="7"/>
  <c r="I27" i="7"/>
  <c r="H26" i="7"/>
  <c r="H25" i="7" s="1"/>
  <c r="G26" i="7"/>
  <c r="G25" i="7"/>
  <c r="H23" i="7"/>
  <c r="H22" i="7" s="1"/>
  <c r="G24" i="7"/>
  <c r="I24" i="7" s="1"/>
  <c r="G23" i="7"/>
  <c r="G22" i="7"/>
  <c r="G21" i="7"/>
  <c r="G20" i="7"/>
  <c r="G19" i="7"/>
  <c r="I19" i="7" s="1"/>
  <c r="H18" i="7"/>
  <c r="H17" i="7" s="1"/>
  <c r="G18" i="7"/>
  <c r="G17" i="7"/>
  <c r="H15" i="7"/>
  <c r="G16" i="7"/>
  <c r="I16" i="7" s="1"/>
  <c r="G15" i="7"/>
  <c r="F14" i="7"/>
  <c r="E14" i="7"/>
  <c r="E13" i="7" s="1"/>
  <c r="E12" i="7" s="1"/>
  <c r="E11" i="7" s="1"/>
  <c r="E10" i="7" s="1"/>
  <c r="F12" i="7"/>
  <c r="F13" i="7" s="1"/>
  <c r="I25" i="7" l="1"/>
  <c r="H41" i="7"/>
  <c r="I41" i="7" s="1"/>
  <c r="G45" i="7"/>
  <c r="G14" i="7"/>
  <c r="G13" i="7" s="1"/>
  <c r="H28" i="7"/>
  <c r="I28" i="7" s="1"/>
  <c r="I18" i="7"/>
  <c r="E49" i="7"/>
  <c r="I23" i="7"/>
  <c r="I17" i="7"/>
  <c r="I45" i="7"/>
  <c r="H21" i="7"/>
  <c r="H20" i="7" s="1"/>
  <c r="I26" i="7"/>
  <c r="H35" i="7"/>
  <c r="I35" i="7" s="1"/>
  <c r="I38" i="7"/>
  <c r="I22" i="7"/>
  <c r="I15" i="7"/>
  <c r="F11" i="7"/>
  <c r="F10" i="7" s="1"/>
  <c r="F49" i="7" s="1"/>
  <c r="H14" i="7" l="1"/>
  <c r="H13" i="7" s="1"/>
  <c r="I20" i="7"/>
  <c r="I21" i="7"/>
  <c r="H34" i="7"/>
  <c r="G12" i="7"/>
  <c r="I13" i="7"/>
  <c r="H45" i="6"/>
  <c r="F45" i="6"/>
  <c r="E45" i="6"/>
  <c r="G45" i="6" s="1"/>
  <c r="I45" i="6" s="1"/>
  <c r="I14" i="7" l="1"/>
  <c r="I34" i="7"/>
  <c r="H33" i="7"/>
  <c r="G11" i="7"/>
  <c r="I40" i="6"/>
  <c r="I29" i="6"/>
  <c r="H16" i="6"/>
  <c r="H24" i="6"/>
  <c r="H27" i="6"/>
  <c r="H37" i="6"/>
  <c r="H39" i="6"/>
  <c r="H38" i="6" s="1"/>
  <c r="H44" i="6"/>
  <c r="I33" i="7" l="1"/>
  <c r="H12" i="7"/>
  <c r="G10" i="7"/>
  <c r="G46" i="6"/>
  <c r="I46" i="6" s="1"/>
  <c r="I44" i="6"/>
  <c r="H43" i="6"/>
  <c r="I43" i="6" s="1"/>
  <c r="I39" i="6"/>
  <c r="G38" i="6"/>
  <c r="G37" i="6"/>
  <c r="I37" i="6" s="1"/>
  <c r="H36" i="6"/>
  <c r="I36" i="6" s="1"/>
  <c r="G35" i="6"/>
  <c r="G33" i="6"/>
  <c r="I32" i="6"/>
  <c r="H31" i="6"/>
  <c r="I31" i="6" s="1"/>
  <c r="I30" i="6"/>
  <c r="H30" i="6"/>
  <c r="I27" i="6"/>
  <c r="H26" i="6"/>
  <c r="H25" i="6" s="1"/>
  <c r="G26" i="6"/>
  <c r="G25" i="6"/>
  <c r="G24" i="6"/>
  <c r="I24" i="6" s="1"/>
  <c r="H23" i="6"/>
  <c r="H22" i="6" s="1"/>
  <c r="G23" i="6"/>
  <c r="G22" i="6"/>
  <c r="G21" i="6"/>
  <c r="G20" i="6"/>
  <c r="H19" i="6"/>
  <c r="H18" i="6" s="1"/>
  <c r="H17" i="6" s="1"/>
  <c r="G19" i="6"/>
  <c r="G18" i="6"/>
  <c r="I18" i="6" s="1"/>
  <c r="G17" i="6"/>
  <c r="G16" i="6"/>
  <c r="I16" i="6" s="1"/>
  <c r="H15" i="6"/>
  <c r="G15" i="6"/>
  <c r="F14" i="6"/>
  <c r="E14" i="6"/>
  <c r="E13" i="6" s="1"/>
  <c r="E12" i="6" s="1"/>
  <c r="E11" i="6" s="1"/>
  <c r="E10" i="6" s="1"/>
  <c r="E49" i="6" s="1"/>
  <c r="F12" i="6"/>
  <c r="F11" i="6" s="1"/>
  <c r="F10" i="6" s="1"/>
  <c r="F49" i="6" s="1"/>
  <c r="I17" i="6" l="1"/>
  <c r="H35" i="6"/>
  <c r="I19" i="6"/>
  <c r="I22" i="6"/>
  <c r="G14" i="6"/>
  <c r="G13" i="6" s="1"/>
  <c r="G12" i="6" s="1"/>
  <c r="H21" i="6"/>
  <c r="H20" i="6" s="1"/>
  <c r="I20" i="6" s="1"/>
  <c r="H28" i="6"/>
  <c r="I28" i="6" s="1"/>
  <c r="H42" i="6"/>
  <c r="I42" i="6" s="1"/>
  <c r="F13" i="6"/>
  <c r="I23" i="6"/>
  <c r="H11" i="7"/>
  <c r="I12" i="7"/>
  <c r="G49" i="7"/>
  <c r="I15" i="6"/>
  <c r="H14" i="6"/>
  <c r="H13" i="6" s="1"/>
  <c r="I13" i="6" s="1"/>
  <c r="I25" i="6"/>
  <c r="I26" i="6"/>
  <c r="I35" i="6"/>
  <c r="H34" i="6"/>
  <c r="I34" i="6" s="1"/>
  <c r="I38" i="6"/>
  <c r="I21" i="6"/>
  <c r="H43" i="5"/>
  <c r="H42" i="5"/>
  <c r="H41" i="5"/>
  <c r="H38" i="5"/>
  <c r="H37" i="5" s="1"/>
  <c r="H36" i="5"/>
  <c r="H35" i="5" s="1"/>
  <c r="H34" i="5" s="1"/>
  <c r="H33" i="5" s="1"/>
  <c r="H30" i="5"/>
  <c r="H29" i="5"/>
  <c r="H27" i="5"/>
  <c r="H26" i="5" s="1"/>
  <c r="H25" i="5" s="1"/>
  <c r="H24" i="5"/>
  <c r="H23" i="5" s="1"/>
  <c r="H22" i="5" s="1"/>
  <c r="H21" i="5" s="1"/>
  <c r="H20" i="5" s="1"/>
  <c r="H19" i="5"/>
  <c r="H18" i="5" s="1"/>
  <c r="H17" i="5" s="1"/>
  <c r="H16" i="5"/>
  <c r="H15" i="5"/>
  <c r="H41" i="6" l="1"/>
  <c r="I41" i="6" s="1"/>
  <c r="H40" i="5"/>
  <c r="H39" i="5" s="1"/>
  <c r="I39" i="5" s="1"/>
  <c r="H28" i="5"/>
  <c r="I28" i="5" s="1"/>
  <c r="H14" i="5"/>
  <c r="H13" i="5" s="1"/>
  <c r="H10" i="7"/>
  <c r="I11" i="7"/>
  <c r="I14" i="6"/>
  <c r="H33" i="6"/>
  <c r="G11" i="6"/>
  <c r="I46" i="5"/>
  <c r="I45" i="5"/>
  <c r="G44" i="5"/>
  <c r="I44" i="5" s="1"/>
  <c r="F43" i="5"/>
  <c r="E43" i="5"/>
  <c r="I42" i="5"/>
  <c r="I41" i="5"/>
  <c r="I40" i="5"/>
  <c r="I38" i="5"/>
  <c r="G37" i="5"/>
  <c r="I37" i="5" s="1"/>
  <c r="G36" i="5"/>
  <c r="I36" i="5" s="1"/>
  <c r="G34" i="5"/>
  <c r="G32" i="5"/>
  <c r="I31" i="5"/>
  <c r="I30" i="5"/>
  <c r="I29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G19" i="5"/>
  <c r="I19" i="5" s="1"/>
  <c r="G18" i="5"/>
  <c r="I18" i="5" s="1"/>
  <c r="G17" i="5"/>
  <c r="I17" i="5" s="1"/>
  <c r="G16" i="5"/>
  <c r="I16" i="5" s="1"/>
  <c r="G15" i="5"/>
  <c r="I15" i="5" s="1"/>
  <c r="F14" i="5"/>
  <c r="E14" i="5"/>
  <c r="E13" i="5" s="1"/>
  <c r="E12" i="5" s="1"/>
  <c r="E11" i="5" s="1"/>
  <c r="E10" i="5" s="1"/>
  <c r="E47" i="5" s="1"/>
  <c r="F12" i="5"/>
  <c r="F13" i="5" s="1"/>
  <c r="G43" i="5" l="1"/>
  <c r="I43" i="5" s="1"/>
  <c r="H32" i="5"/>
  <c r="H12" i="5" s="1"/>
  <c r="H11" i="5" s="1"/>
  <c r="H10" i="5" s="1"/>
  <c r="H47" i="5" s="1"/>
  <c r="G14" i="5"/>
  <c r="G13" i="5" s="1"/>
  <c r="I13" i="5" s="1"/>
  <c r="F11" i="5"/>
  <c r="F10" i="5" s="1"/>
  <c r="F47" i="5" s="1"/>
  <c r="G47" i="5" s="1"/>
  <c r="H49" i="7"/>
  <c r="I10" i="7"/>
  <c r="I49" i="7" s="1"/>
  <c r="H12" i="6"/>
  <c r="I33" i="6"/>
  <c r="G10" i="6"/>
  <c r="G49" i="6" s="1"/>
  <c r="I20" i="5"/>
  <c r="I22" i="5"/>
  <c r="I35" i="5"/>
  <c r="I43" i="4"/>
  <c r="I42" i="4"/>
  <c r="G41" i="4"/>
  <c r="I41" i="4" s="1"/>
  <c r="H40" i="4"/>
  <c r="F40" i="4"/>
  <c r="E40" i="4"/>
  <c r="H39" i="4"/>
  <c r="I39" i="4" s="1"/>
  <c r="I38" i="4"/>
  <c r="H35" i="4"/>
  <c r="H34" i="4" s="1"/>
  <c r="I34" i="4" s="1"/>
  <c r="G34" i="4"/>
  <c r="H33" i="4"/>
  <c r="H32" i="4" s="1"/>
  <c r="G33" i="4"/>
  <c r="I33" i="4" s="1"/>
  <c r="G31" i="4"/>
  <c r="G29" i="4"/>
  <c r="I28" i="4"/>
  <c r="H27" i="4"/>
  <c r="I27" i="4" s="1"/>
  <c r="H26" i="4"/>
  <c r="H24" i="4"/>
  <c r="H23" i="4" s="1"/>
  <c r="G23" i="4"/>
  <c r="G22" i="4"/>
  <c r="H21" i="4"/>
  <c r="H20" i="4" s="1"/>
  <c r="H19" i="4" s="1"/>
  <c r="G21" i="4"/>
  <c r="I21" i="4" s="1"/>
  <c r="G20" i="4"/>
  <c r="G19" i="4"/>
  <c r="G18" i="4"/>
  <c r="G17" i="4"/>
  <c r="H16" i="4"/>
  <c r="H15" i="4" s="1"/>
  <c r="G15" i="4"/>
  <c r="G14" i="4" s="1"/>
  <c r="F14" i="4"/>
  <c r="E14" i="4"/>
  <c r="E13" i="4" s="1"/>
  <c r="E12" i="4" s="1"/>
  <c r="E11" i="4" s="1"/>
  <c r="E10" i="4" s="1"/>
  <c r="F12" i="4"/>
  <c r="F11" i="4" s="1"/>
  <c r="F10" i="4" s="1"/>
  <c r="F44" i="4" s="1"/>
  <c r="E44" i="4" l="1"/>
  <c r="I14" i="5"/>
  <c r="G12" i="5"/>
  <c r="G11" i="5" s="1"/>
  <c r="I35" i="4"/>
  <c r="I16" i="4"/>
  <c r="G40" i="4"/>
  <c r="I40" i="4" s="1"/>
  <c r="G44" i="4"/>
  <c r="I20" i="4"/>
  <c r="I15" i="4"/>
  <c r="H25" i="4"/>
  <c r="I25" i="4" s="1"/>
  <c r="H11" i="6"/>
  <c r="I12" i="6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H10" i="6" l="1"/>
  <c r="H49" i="6" s="1"/>
  <c r="I11" i="6"/>
  <c r="G10" i="5"/>
  <c r="I32" i="5"/>
  <c r="I31" i="4"/>
  <c r="H30" i="4"/>
  <c r="G12" i="4"/>
  <c r="H36" i="4"/>
  <c r="I36" i="4" s="1"/>
  <c r="I37" i="4"/>
  <c r="H18" i="4"/>
  <c r="I10" i="6" l="1"/>
  <c r="I49" i="6" s="1"/>
  <c r="I12" i="5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I41" i="3" s="1"/>
  <c r="H42" i="3"/>
  <c r="I42" i="3" s="1"/>
  <c r="I46" i="3"/>
  <c r="I45" i="3"/>
  <c r="G44" i="3"/>
  <c r="I44" i="3" s="1"/>
  <c r="F43" i="3"/>
  <c r="E43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8" i="3" l="1"/>
  <c r="I16" i="3"/>
  <c r="H26" i="3"/>
  <c r="H25" i="3" s="1"/>
  <c r="H21" i="3" s="1"/>
  <c r="H20" i="3" s="1"/>
  <c r="I20" i="3" s="1"/>
  <c r="I17" i="3"/>
  <c r="I24" i="3"/>
  <c r="G14" i="3"/>
  <c r="G13" i="3" s="1"/>
  <c r="H37" i="3"/>
  <c r="I37" i="3" s="1"/>
  <c r="I23" i="3"/>
  <c r="H15" i="3"/>
  <c r="I15" i="3" s="1"/>
  <c r="H28" i="3"/>
  <c r="I28" i="3" s="1"/>
  <c r="G43" i="3"/>
  <c r="I43" i="3" s="1"/>
  <c r="I36" i="3"/>
  <c r="H34" i="3"/>
  <c r="I35" i="3"/>
  <c r="I22" i="3"/>
  <c r="F11" i="3"/>
  <c r="F10" i="3" s="1"/>
  <c r="F47" i="3" s="1"/>
  <c r="G47" i="3" s="1"/>
  <c r="H40" i="3"/>
  <c r="I25" i="3" l="1"/>
  <c r="I26" i="3"/>
  <c r="H33" i="3"/>
  <c r="I33" i="3" s="1"/>
  <c r="H14" i="3"/>
  <c r="I21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32" i="1"/>
  <c r="O32" i="1" s="1"/>
  <c r="N35" i="1"/>
  <c r="N34" i="1" s="1"/>
  <c r="O34" i="1" s="1"/>
  <c r="L12" i="1"/>
  <c r="L11" i="1" s="1"/>
  <c r="L10" i="1" s="1"/>
  <c r="N28" i="1" l="1"/>
  <c r="N27" i="1" s="1"/>
  <c r="O27" i="1" s="1"/>
  <c r="I11" i="3"/>
  <c r="I10" i="3"/>
  <c r="I47" i="3" s="1"/>
  <c r="O30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8" i="1" l="1"/>
  <c r="O23" i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<sst xmlns="http://schemas.openxmlformats.org/spreadsheetml/2006/main" count="1107" uniqueCount="131">
  <si>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</si>
  <si>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</si>
  <si>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</si>
  <si>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</si>
  <si>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</si>
  <si>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</si>
  <si>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</si>
  <si>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</si>
  <si>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</si>
  <si>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</si>
  <si>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</si>
  <si>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</si>
  <si>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</si>
  <si>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</si>
  <si>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</si>
  <si>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</si>
  <si>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</si>
  <si>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</si>
  <si>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</si>
  <si>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</si>
  <si>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</si>
  <si>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</si>
  <si>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</si>
  <si>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</si>
  <si>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</si>
  <si>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</si>
  <si>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</si>
  <si>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</si>
  <si>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</si>
  <si>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</si>
  <si>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</si>
  <si>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</si>
  <si>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</si>
  <si>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</si>
  <si>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</si>
  <si>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</si>
  <si>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</si>
  <si>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</si>
  <si>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</si>
  <si>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</si>
  <si>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</si>
  <si>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</si>
  <si>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</si>
  <si>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</si>
  <si>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</si>
  <si>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</si>
  <si>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</si>
  <si>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</si>
  <si>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</si>
  <si>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</si>
  <si>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</si>
  <si>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</si>
  <si>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</si>
  <si>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</si>
  <si>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</si>
  <si>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</si>
  <si>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</si>
  <si>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</si>
  <si>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</si>
  <si>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</si>
  <si>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</si>
  <si>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</si>
  <si>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</si>
  <si>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</si>
  <si>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</si>
  <si>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</si>
  <si>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</si>
  <si>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</si>
  <si>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</si>
  <si>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</si>
  <si>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</si>
  <si>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</si>
  <si>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</si>
  <si>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</si>
  <si>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</si>
  <si>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</si>
  <si>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</si>
  <si>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</si>
  <si>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</si>
  <si>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</si>
  <si>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</si>
  <si>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</si>
  <si>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</si>
  <si>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</si>
  <si>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</si>
  <si>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</si>
  <si>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</si>
  <si>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</si>
  <si>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</si>
  <si>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</si>
  <si>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</si>
  <si>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</si>
  <si>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</si>
  <si>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</si>
  <si>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</si>
  <si>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</si>
  <si>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</si>
  <si>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</si>
  <si>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</si>
  <si>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</si>
  <si>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</si>
  <si>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</si>
  <si>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</si>
  <si>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</si>
  <si>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</si>
  <si>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</si>
  <si>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</si>
  <si>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</si>
  <si>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</si>
  <si>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</si>
  <si>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PERIODO: 01/01/2020 AL 31/03/2020</t>
  </si>
  <si>
    <t>DESCRIPCIÓN</t>
  </si>
  <si>
    <t>4-1</t>
  </si>
  <si>
    <t>4-2</t>
  </si>
  <si>
    <t>4-3</t>
  </si>
  <si>
    <t>PERIODO: 01/01/2020 AL 30/04/2020</t>
  </si>
  <si>
    <t>PERIODO: 01/01/2020 AL 31/05/2020</t>
  </si>
  <si>
    <t>3-1-01-2-05-3-05</t>
  </si>
  <si>
    <t>RENDIMIENTOS RECURSOS ENTREGADOS POR LA ENTIDAD CONCEDENTE EN LOS PATRIMONIOS AUTONOMOS</t>
  </si>
  <si>
    <t>3-1-01-1-02-6-01</t>
  </si>
  <si>
    <t>INDEMNIZACIONES RELACIONADAS CON SEGUROS NO DE VIDA</t>
  </si>
  <si>
    <t>PERIODO: 01/01/2020 AL 30/06/2020</t>
  </si>
  <si>
    <t>PERIODO: 01/01/2020 AL 31/07/2020</t>
  </si>
  <si>
    <t>PERIODO: 01/01/2020 AL 31/08/2020</t>
  </si>
  <si>
    <t>PERIODO: 01/01/2020 AL 30/09/2020</t>
  </si>
  <si>
    <t>3-1-01-2-13-2</t>
  </si>
  <si>
    <t>RECURSOS NO APROPIADOS</t>
  </si>
  <si>
    <t>3-1-01-2-13-2-02</t>
  </si>
  <si>
    <t>RECUPERACIONES</t>
  </si>
  <si>
    <t>PERIODO: 01/01/2020 AL 31/10/2020</t>
  </si>
  <si>
    <t>PERIODO: 01/01/2020 AL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</si>
</sst>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8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5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5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3" fontId="13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41" fontId="22" fillId="2" borderId="0" xfId="2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43" fontId="5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43" fontId="14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/>
    </xf>
    <xf numFmtId="43" fontId="15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center" vertical="center"/>
    </xf>
    <xf numFmtId="43" fontId="15" fillId="2" borderId="0" xfId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43" fontId="13" fillId="2" borderId="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/>
    <xf numFmtId="0" fontId="11" fillId="2" borderId="5" xfId="0" applyFont="1" applyFill="1" applyBorder="1" applyAlignment="1"/>
    <xf numFmtId="0" fontId="11" fillId="2" borderId="0" xfId="0" applyFont="1" applyFill="1" applyBorder="1" applyAlignment="1"/>
    <xf numFmtId="0" fontId="11" fillId="2" borderId="2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43" fontId="15" fillId="2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3" fontId="14" fillId="2" borderId="0" xfId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43" fontId="15" fillId="2" borderId="0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BF4B569A-23FC-4B73-BA79-2A52CF9CC7D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53"/>
  <sheetViews>
    <sheetView topLeftCell="A3" zoomScaleNormal="100" workbookViewId="0">
      <selection activeCell="M51" sqref="M51:O51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22" ht="31.5" customHeight="1" x14ac:dyDescent="0.2">
      <c r="A2" s="1"/>
      <c r="B2" s="225" t="s">
        <v>85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221" t="s">
        <v>83</v>
      </c>
      <c r="K3" s="221"/>
      <c r="L3" s="221"/>
      <c r="M3" s="221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226" t="s">
        <v>0</v>
      </c>
      <c r="C7" s="226"/>
      <c r="D7" s="226"/>
      <c r="E7" s="226"/>
      <c r="F7" s="226"/>
      <c r="G7" s="226"/>
      <c r="H7" s="226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227"/>
      <c r="C9" s="227"/>
      <c r="D9" s="227"/>
      <c r="E9" s="227"/>
      <c r="F9" s="227"/>
      <c r="G9" s="227"/>
      <c r="H9" s="227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228" t="s">
        <v>66</v>
      </c>
      <c r="J41" s="228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223" t="s">
        <v>82</v>
      </c>
      <c r="J42" s="223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222" t="s">
        <v>84</v>
      </c>
      <c r="J43" s="222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29" t="s">
        <v>67</v>
      </c>
      <c r="K46" s="229"/>
      <c r="L46" s="6"/>
      <c r="M46" s="224" t="s">
        <v>68</v>
      </c>
      <c r="N46" s="224"/>
      <c r="O46" s="224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214" t="s">
        <v>69</v>
      </c>
      <c r="K47" s="214"/>
      <c r="L47" s="63"/>
      <c r="M47" s="215" t="s">
        <v>70</v>
      </c>
      <c r="N47" s="215"/>
      <c r="O47" s="215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218" t="s">
        <v>71</v>
      </c>
      <c r="K48" s="218"/>
      <c r="L48" s="64"/>
      <c r="M48" s="219" t="s">
        <v>72</v>
      </c>
      <c r="N48" s="219"/>
      <c r="O48" s="219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224" t="s">
        <v>73</v>
      </c>
      <c r="K50" s="224"/>
      <c r="L50" s="6"/>
      <c r="M50" s="224" t="s">
        <v>74</v>
      </c>
      <c r="N50" s="224"/>
      <c r="O50" s="224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214" t="s">
        <v>75</v>
      </c>
      <c r="K51" s="214"/>
      <c r="L51" s="67" t="s">
        <v>76</v>
      </c>
      <c r="M51" s="215" t="s">
        <v>77</v>
      </c>
      <c r="N51" s="215"/>
      <c r="O51" s="215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216" t="s">
        <v>78</v>
      </c>
      <c r="K52" s="216"/>
      <c r="L52" s="68"/>
      <c r="M52" s="217" t="s">
        <v>79</v>
      </c>
      <c r="N52" s="217"/>
      <c r="O52" s="217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  <mergeCell ref="J51:K51"/>
    <mergeCell ref="M51:O51"/>
    <mergeCell ref="J52:K52"/>
    <mergeCell ref="M52:O52"/>
    <mergeCell ref="J48:K48"/>
    <mergeCell ref="M48:O48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65"/>
  <sheetViews>
    <sheetView topLeftCell="C5" zoomScale="86" zoomScaleNormal="86" workbookViewId="0">
      <selection activeCell="C1" sqref="C1:I1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1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1" ht="31.5" customHeight="1" x14ac:dyDescent="0.25">
      <c r="A2" s="99"/>
      <c r="B2" s="100"/>
      <c r="C2" s="254" t="s">
        <v>98</v>
      </c>
      <c r="D2" s="232"/>
      <c r="E2" s="232"/>
      <c r="F2" s="232"/>
      <c r="G2" s="232"/>
      <c r="H2" s="232"/>
      <c r="I2" s="232"/>
      <c r="J2" s="101"/>
      <c r="K2" s="3"/>
    </row>
    <row r="3" spans="1:11" ht="25.5" customHeight="1" x14ac:dyDescent="0.25">
      <c r="A3" s="99"/>
      <c r="B3" s="102"/>
      <c r="C3" s="255" t="s">
        <v>129</v>
      </c>
      <c r="D3" s="256"/>
      <c r="E3" s="256"/>
      <c r="F3" s="256"/>
      <c r="G3" s="256"/>
      <c r="H3" s="256"/>
      <c r="I3" s="256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7" t="s">
        <v>1</v>
      </c>
      <c r="I7" s="257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39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161993486853.09</v>
      </c>
      <c r="I10" s="111">
        <f>G10-H10</f>
        <v>100406513746.91</v>
      </c>
      <c r="J10" s="183"/>
    </row>
    <row r="11" spans="1:11" s="177" customFormat="1" ht="34.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161993486853.09</v>
      </c>
      <c r="I11" s="119">
        <f>G11-H11</f>
        <v>100406513746.91</v>
      </c>
      <c r="J11" s="183"/>
    </row>
    <row r="12" spans="1:11" s="177" customFormat="1" ht="35.2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161993486853.09</v>
      </c>
      <c r="I12" s="119">
        <f t="shared" ref="I12:I48" si="1">G12-H12</f>
        <v>100406513746.91</v>
      </c>
      <c r="J12" s="183"/>
    </row>
    <row r="13" spans="1:11" s="177" customFormat="1" ht="27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159280340112.06</v>
      </c>
      <c r="I13" s="119">
        <f t="shared" si="1"/>
        <v>103119660487.94</v>
      </c>
      <c r="J13" s="183"/>
    </row>
    <row r="14" spans="1:11" s="177" customFormat="1" ht="30.7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159280340112.06</v>
      </c>
      <c r="I14" s="119">
        <f t="shared" si="1"/>
        <v>103119660487.94</v>
      </c>
      <c r="J14" s="183"/>
    </row>
    <row r="15" spans="1:11" s="177" customFormat="1" ht="28.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153984173330</v>
      </c>
      <c r="I15" s="119">
        <f t="shared" si="1"/>
        <v>108019827270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18237964291+19747076474+20122078345+20474319863+16980812975+12525816890+9411399580+13641533761+12142148979+10701022172</f>
        <v>153984173330</v>
      </c>
      <c r="I16" s="127">
        <f t="shared" si="1"/>
        <v>-153984173330</v>
      </c>
      <c r="J16" s="94"/>
    </row>
    <row r="17" spans="2:10" s="178" customFormat="1" ht="30.7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796686133.20000005</v>
      </c>
      <c r="I17" s="119">
        <f t="shared" si="1"/>
        <v>-796686133.20000005</v>
      </c>
      <c r="J17" s="94"/>
    </row>
    <row r="18" spans="2:10" s="178" customFormat="1" ht="29.2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796686133.20000005</v>
      </c>
      <c r="I18" s="119">
        <f t="shared" si="1"/>
        <v>-796686133.20000005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143300260+174085518+363757940.2+115542415</f>
        <v>796686133.20000005</v>
      </c>
      <c r="I19" s="127">
        <f>G19-H19</f>
        <v>-796686133.20000005</v>
      </c>
      <c r="J19" s="94"/>
    </row>
    <row r="20" spans="2:10" s="179" customFormat="1" ht="31.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572089775</v>
      </c>
      <c r="I20" s="119">
        <f t="shared" si="1"/>
        <v>-176089775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572089775</v>
      </c>
      <c r="I21" s="119">
        <f t="shared" si="1"/>
        <v>-572089775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570959001</v>
      </c>
      <c r="I22" s="119">
        <f>G22-H22</f>
        <v>-570959001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570959001</v>
      </c>
      <c r="I23" s="119">
        <f t="shared" si="1"/>
        <v>-570959001</v>
      </c>
      <c r="J23" s="184"/>
    </row>
    <row r="24" spans="2:10" s="179" customFormat="1" ht="41.25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66116162+59842782+72342227+74972318+37227259+44200739+46197951+52412591+54289797+63357175</f>
        <v>570959001</v>
      </c>
      <c r="I24" s="127">
        <f t="shared" si="1"/>
        <v>-570959001</v>
      </c>
      <c r="J24" s="184"/>
    </row>
    <row r="25" spans="2:10" s="179" customFormat="1" ht="42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1130774</v>
      </c>
      <c r="I25" s="119">
        <f t="shared" si="1"/>
        <v>-1130774</v>
      </c>
      <c r="J25" s="184"/>
    </row>
    <row r="26" spans="2:10" s="179" customFormat="1" ht="54.7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1130774</v>
      </c>
      <c r="I26" s="119">
        <f t="shared" si="1"/>
        <v>-1130774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76783+490996+32651+34430+138894+38222+57692+142816+117192+1098</f>
        <v>1130774</v>
      </c>
      <c r="I27" s="127">
        <f t="shared" si="1"/>
        <v>-1130774</v>
      </c>
      <c r="J27" s="94"/>
    </row>
    <row r="28" spans="2:10" s="179" customFormat="1" ht="23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0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2713146741.0299997</v>
      </c>
      <c r="I33" s="119">
        <f t="shared" si="1"/>
        <v>-2713146741.0299997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2411583238.0299997</v>
      </c>
      <c r="I34" s="119">
        <f t="shared" si="1"/>
        <v>-2411583238.0299997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809899437.58999991</v>
      </c>
      <c r="I35" s="119">
        <f t="shared" si="1"/>
        <v>-809899437.58999991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809899437.58999991</v>
      </c>
      <c r="I36" s="119">
        <f t="shared" si="1"/>
        <v>-809899437.58999991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379019154.6+7862282.23+9688935.09+402031303.83+2083905.75+1607646.88+1654833.04+2067534.23+2088149.51+1795692.43</f>
        <v>809899437.58999991</v>
      </c>
      <c r="I37" s="127">
        <f t="shared" si="1"/>
        <v>-809899437.58999991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1601683800.4400001</v>
      </c>
      <c r="I38" s="119">
        <f t="shared" si="1"/>
        <v>-1601683800.4400001</v>
      </c>
      <c r="J38" s="184"/>
    </row>
    <row r="39" spans="2:10" s="178" customFormat="1" ht="39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15517911.19+13947668.13+5970281.02+6804356.08+14807109.49+32395257.69+4181977.81+8991463.12+111024700.02+9717690.87</f>
        <v>223358415.42000002</v>
      </c>
      <c r="I39" s="127">
        <f t="shared" si="1"/>
        <v>-223358415.42000002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11364918.44+878022723.9+488937742.68</f>
        <v>1378325385.02</v>
      </c>
      <c r="I40" s="127">
        <f t="shared" si="1"/>
        <v>-1378325385.02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H42+H45</f>
        <v>301563503</v>
      </c>
      <c r="I41" s="119">
        <f t="shared" si="1"/>
        <v>-301563503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110369775</v>
      </c>
      <c r="I42" s="119">
        <f t="shared" si="1"/>
        <v>-110369775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8262156+4865971+1973958+25824875+795292+6007089</f>
        <v>47729341</v>
      </c>
      <c r="I43" s="127">
        <f>G43-H43</f>
        <v>-47729341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0" s="179" customFormat="1" ht="24.95" customHeight="1" x14ac:dyDescent="0.25">
      <c r="B45" s="182"/>
      <c r="C45" s="114" t="s">
        <v>125</v>
      </c>
      <c r="D45" s="121" t="s">
        <v>126</v>
      </c>
      <c r="E45" s="117">
        <v>0</v>
      </c>
      <c r="F45" s="117">
        <v>0</v>
      </c>
      <c r="G45" s="117">
        <v>0</v>
      </c>
      <c r="H45" s="122">
        <f>H46</f>
        <v>191193728</v>
      </c>
      <c r="I45" s="119">
        <f>I46</f>
        <v>-191193728</v>
      </c>
      <c r="J45" s="184"/>
    </row>
    <row r="46" spans="2:10" s="179" customFormat="1" ht="24.95" customHeight="1" x14ac:dyDescent="0.25">
      <c r="B46" s="182"/>
      <c r="C46" s="123" t="s">
        <v>127</v>
      </c>
      <c r="D46" s="124" t="s">
        <v>128</v>
      </c>
      <c r="E46" s="117">
        <v>0</v>
      </c>
      <c r="F46" s="117">
        <v>0</v>
      </c>
      <c r="G46" s="117">
        <v>0</v>
      </c>
      <c r="H46" s="126">
        <v>191193728</v>
      </c>
      <c r="I46" s="127">
        <f>G46-H46</f>
        <v>-191193728</v>
      </c>
      <c r="J46" s="184"/>
    </row>
    <row r="47" spans="2:10" s="179" customFormat="1" ht="24.95" customHeight="1" x14ac:dyDescent="0.25">
      <c r="B47" s="182"/>
      <c r="C47" s="133">
        <v>4</v>
      </c>
      <c r="D47" s="134" t="s">
        <v>81</v>
      </c>
      <c r="E47" s="109">
        <f>E48+E49+E50</f>
        <v>4425451246744</v>
      </c>
      <c r="F47" s="109">
        <f>F48+F49+F50</f>
        <v>0</v>
      </c>
      <c r="G47" s="109">
        <f>E47+F47</f>
        <v>4425451246744</v>
      </c>
      <c r="H47" s="135">
        <f>H48+H49+H50</f>
        <v>561765539440.30005</v>
      </c>
      <c r="I47" s="136">
        <f>G47-H47</f>
        <v>3863685707303.7002</v>
      </c>
      <c r="J47" s="184"/>
    </row>
    <row r="48" spans="2:10" s="178" customFormat="1" ht="24.95" customHeight="1" x14ac:dyDescent="0.25">
      <c r="B48" s="93"/>
      <c r="C48" s="123" t="s">
        <v>112</v>
      </c>
      <c r="D48" s="138" t="s">
        <v>63</v>
      </c>
      <c r="E48" s="125">
        <v>0</v>
      </c>
      <c r="F48" s="117">
        <v>0</v>
      </c>
      <c r="G48" s="125">
        <f>E48+F48</f>
        <v>0</v>
      </c>
      <c r="H48" s="126">
        <v>0</v>
      </c>
      <c r="I48" s="127">
        <f t="shared" si="1"/>
        <v>0</v>
      </c>
      <c r="J48" s="94"/>
    </row>
    <row r="49" spans="2:10" s="178" customFormat="1" ht="24.95" customHeight="1" x14ac:dyDescent="0.25">
      <c r="B49" s="93"/>
      <c r="C49" s="123" t="s">
        <v>113</v>
      </c>
      <c r="D49" s="138" t="s">
        <v>64</v>
      </c>
      <c r="E49" s="125">
        <v>896061000000</v>
      </c>
      <c r="F49" s="117">
        <v>0</v>
      </c>
      <c r="G49" s="125">
        <v>896061000000</v>
      </c>
      <c r="H49" s="126">
        <v>496934402208</v>
      </c>
      <c r="I49" s="127">
        <f>G49-H49</f>
        <v>399126597792</v>
      </c>
      <c r="J49" s="94"/>
    </row>
    <row r="50" spans="2:10" s="178" customFormat="1" ht="24.95" customHeight="1" thickBot="1" x14ac:dyDescent="0.3">
      <c r="B50" s="93"/>
      <c r="C50" s="123" t="s">
        <v>114</v>
      </c>
      <c r="D50" s="142" t="s">
        <v>65</v>
      </c>
      <c r="E50" s="143">
        <v>3529390246744</v>
      </c>
      <c r="F50" s="117">
        <v>0</v>
      </c>
      <c r="G50" s="143">
        <v>3529390246744</v>
      </c>
      <c r="H50" s="144">
        <v>64831137232.300003</v>
      </c>
      <c r="I50" s="145">
        <f>G50-H50</f>
        <v>3464559109511.7002</v>
      </c>
      <c r="J50" s="94"/>
    </row>
    <row r="51" spans="2:10" s="61" customFormat="1" ht="24.95" customHeight="1" thickBot="1" x14ac:dyDescent="0.3">
      <c r="B51" s="56"/>
      <c r="C51" s="235" t="s">
        <v>101</v>
      </c>
      <c r="D51" s="236"/>
      <c r="E51" s="147">
        <f>E10+E47</f>
        <v>4687851247344</v>
      </c>
      <c r="F51" s="147">
        <f>F10+F47</f>
        <v>0</v>
      </c>
      <c r="G51" s="147">
        <f>G10+G47</f>
        <v>4687851247344</v>
      </c>
      <c r="H51" s="147">
        <f>H10+H47</f>
        <v>723759026293.39001</v>
      </c>
      <c r="I51" s="148">
        <f>I10+I47</f>
        <v>3964092221050.6104</v>
      </c>
      <c r="J51" s="60"/>
    </row>
    <row r="52" spans="2:10" ht="15.75" x14ac:dyDescent="0.25">
      <c r="B52" s="146"/>
      <c r="C52" s="253" t="s">
        <v>102</v>
      </c>
      <c r="D52" s="230"/>
      <c r="E52" s="151"/>
      <c r="F52" s="151"/>
      <c r="G52" s="151"/>
      <c r="H52" s="151"/>
      <c r="I52" s="152"/>
      <c r="J52" s="149"/>
    </row>
    <row r="53" spans="2:10" ht="15.75" x14ac:dyDescent="0.25">
      <c r="B53" s="102"/>
      <c r="C53" s="250" t="s">
        <v>103</v>
      </c>
      <c r="D53" s="251"/>
      <c r="E53" s="206"/>
      <c r="F53" s="206"/>
      <c r="G53" s="207"/>
      <c r="H53" s="206"/>
      <c r="I53" s="207"/>
      <c r="J53" s="103"/>
    </row>
    <row r="54" spans="2:10" ht="15.75" x14ac:dyDescent="0.25">
      <c r="B54" s="102"/>
      <c r="C54" s="102"/>
      <c r="D54" s="202"/>
      <c r="E54" s="206"/>
      <c r="F54" s="206"/>
      <c r="G54" s="206"/>
      <c r="H54" s="207"/>
      <c r="I54" s="207"/>
      <c r="J54" s="103"/>
    </row>
    <row r="55" spans="2:10" ht="15.75" x14ac:dyDescent="0.25">
      <c r="B55" s="102"/>
      <c r="C55" s="102"/>
      <c r="D55" s="202"/>
      <c r="E55" s="206"/>
      <c r="F55" s="206"/>
      <c r="G55" s="206"/>
      <c r="H55" s="207"/>
      <c r="I55" s="206"/>
      <c r="J55" s="103"/>
    </row>
    <row r="56" spans="2:10" ht="18.75" x14ac:dyDescent="0.25">
      <c r="B56" s="102"/>
      <c r="C56" s="208"/>
      <c r="D56" s="252"/>
      <c r="E56" s="252"/>
      <c r="F56" s="205"/>
      <c r="G56" s="205"/>
      <c r="H56" s="209"/>
      <c r="I56" s="205"/>
      <c r="J56" s="103"/>
    </row>
    <row r="57" spans="2:10" ht="15.75" x14ac:dyDescent="0.25">
      <c r="B57" s="102"/>
      <c r="C57" s="201"/>
      <c r="D57" s="92"/>
      <c r="E57" s="210" t="s">
        <v>67</v>
      </c>
      <c r="F57" s="202"/>
      <c r="G57" s="247"/>
      <c r="H57" s="247"/>
      <c r="I57" s="247"/>
      <c r="J57" s="211"/>
    </row>
    <row r="58" spans="2:10" ht="15.75" x14ac:dyDescent="0.25">
      <c r="B58" s="102"/>
      <c r="C58" s="201"/>
      <c r="D58" s="92"/>
      <c r="E58" s="248" t="s">
        <v>69</v>
      </c>
      <c r="F58" s="248"/>
      <c r="G58" s="92"/>
      <c r="H58" s="92"/>
      <c r="I58" s="92"/>
      <c r="J58" s="103"/>
    </row>
    <row r="59" spans="2:10" ht="15.75" x14ac:dyDescent="0.25">
      <c r="B59" s="102"/>
      <c r="C59" s="201"/>
      <c r="D59" s="95"/>
      <c r="E59" s="248" t="s">
        <v>71</v>
      </c>
      <c r="F59" s="248"/>
      <c r="G59" s="92"/>
      <c r="H59" s="92"/>
      <c r="I59" s="92"/>
      <c r="J59" s="103"/>
    </row>
    <row r="60" spans="2:10" ht="33" customHeight="1" x14ac:dyDescent="0.25">
      <c r="B60" s="102"/>
      <c r="C60" s="201"/>
      <c r="D60" s="202"/>
      <c r="E60" s="154"/>
      <c r="F60" s="155"/>
      <c r="G60" s="154"/>
      <c r="H60" s="154"/>
      <c r="I60" s="202"/>
      <c r="J60" s="103"/>
    </row>
    <row r="61" spans="2:10" ht="18.75" x14ac:dyDescent="0.25">
      <c r="B61" s="102"/>
      <c r="C61" s="201"/>
      <c r="D61" s="252"/>
      <c r="E61" s="252"/>
      <c r="F61" s="155"/>
      <c r="G61" s="154"/>
      <c r="H61" s="209"/>
      <c r="I61" s="202"/>
      <c r="J61" s="103"/>
    </row>
    <row r="62" spans="2:10" ht="15.75" x14ac:dyDescent="0.25">
      <c r="B62" s="102"/>
      <c r="C62" s="201"/>
      <c r="D62" s="247" t="s">
        <v>106</v>
      </c>
      <c r="E62" s="247"/>
      <c r="F62" s="202"/>
      <c r="G62" s="246" t="s">
        <v>67</v>
      </c>
      <c r="H62" s="246"/>
      <c r="I62" s="212"/>
      <c r="J62" s="103"/>
    </row>
    <row r="63" spans="2:10" ht="15.75" x14ac:dyDescent="0.25">
      <c r="B63" s="102"/>
      <c r="C63" s="201"/>
      <c r="D63" s="248" t="s">
        <v>75</v>
      </c>
      <c r="E63" s="248"/>
      <c r="F63" s="155" t="s">
        <v>76</v>
      </c>
      <c r="G63" s="242" t="s">
        <v>70</v>
      </c>
      <c r="H63" s="242"/>
      <c r="I63" s="198"/>
      <c r="J63" s="103"/>
    </row>
    <row r="64" spans="2:10" ht="15.75" x14ac:dyDescent="0.25">
      <c r="B64" s="102"/>
      <c r="C64" s="201"/>
      <c r="D64" s="249" t="s">
        <v>108</v>
      </c>
      <c r="E64" s="249"/>
      <c r="F64" s="199"/>
      <c r="G64" s="200" t="s">
        <v>105</v>
      </c>
      <c r="H64" s="95"/>
      <c r="I64" s="198"/>
      <c r="J64" s="103"/>
    </row>
    <row r="65" spans="2:10" ht="16.5" thickBot="1" x14ac:dyDescent="0.3">
      <c r="B65" s="156"/>
      <c r="C65" s="213"/>
      <c r="D65" s="158"/>
      <c r="E65" s="159"/>
      <c r="F65" s="160"/>
      <c r="G65" s="161"/>
      <c r="H65" s="160"/>
      <c r="I65" s="158"/>
      <c r="J65" s="162"/>
    </row>
  </sheetData>
  <mergeCells count="17">
    <mergeCell ref="D62:E62"/>
    <mergeCell ref="G62:H62"/>
    <mergeCell ref="D63:E63"/>
    <mergeCell ref="G63:H63"/>
    <mergeCell ref="D64:E64"/>
    <mergeCell ref="D61:E61"/>
    <mergeCell ref="C1:I1"/>
    <mergeCell ref="C2:I2"/>
    <mergeCell ref="C3:I3"/>
    <mergeCell ref="H7:I7"/>
    <mergeCell ref="C51:D51"/>
    <mergeCell ref="C52:D52"/>
    <mergeCell ref="C53:D53"/>
    <mergeCell ref="D56:E56"/>
    <mergeCell ref="G57:I57"/>
    <mergeCell ref="E58:F58"/>
    <mergeCell ref="E59:F59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65"/>
  <sheetViews>
    <sheetView tabSelected="1" topLeftCell="D5" zoomScale="86" zoomScaleNormal="86" workbookViewId="0">
      <selection activeCell="E15" sqref="E15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9.7109375" style="96" bestFit="1" customWidth="1"/>
    <col min="12" max="16384" width="11.42578125" style="96"/>
  </cols>
  <sheetData>
    <row r="1" spans="1:11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1" ht="31.5" customHeight="1" x14ac:dyDescent="0.25">
      <c r="A2" s="99"/>
      <c r="B2" s="100"/>
      <c r="C2" s="254" t="s">
        <v>98</v>
      </c>
      <c r="D2" s="232"/>
      <c r="E2" s="232"/>
      <c r="F2" s="232"/>
      <c r="G2" s="232"/>
      <c r="H2" s="232"/>
      <c r="I2" s="232"/>
      <c r="J2" s="101"/>
      <c r="K2" s="3"/>
    </row>
    <row r="3" spans="1:11" ht="25.5" customHeight="1" x14ac:dyDescent="0.25">
      <c r="A3" s="99"/>
      <c r="B3" s="102"/>
      <c r="C3" s="255" t="s">
        <v>130</v>
      </c>
      <c r="D3" s="256"/>
      <c r="E3" s="256"/>
      <c r="F3" s="256"/>
      <c r="G3" s="256"/>
      <c r="H3" s="256"/>
      <c r="I3" s="256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7" t="s">
        <v>1</v>
      </c>
      <c r="I7" s="257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39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174431562943.92999</v>
      </c>
      <c r="I10" s="111">
        <f>G10-H10</f>
        <v>87968437656.070007</v>
      </c>
      <c r="J10" s="183"/>
    </row>
    <row r="11" spans="1:11" s="177" customFormat="1" ht="34.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174431562943.92999</v>
      </c>
      <c r="I11" s="119">
        <f>G11-H11</f>
        <v>87968437656.070007</v>
      </c>
      <c r="J11" s="183"/>
    </row>
    <row r="12" spans="1:11" s="177" customFormat="1" ht="35.2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174431562943.92999</v>
      </c>
      <c r="I12" s="119">
        <f t="shared" ref="I12:I48" si="1">G12-H12</f>
        <v>87968437656.070007</v>
      </c>
      <c r="J12" s="183"/>
    </row>
    <row r="13" spans="1:11" s="177" customFormat="1" ht="27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171607858613.06</v>
      </c>
      <c r="I13" s="119">
        <f t="shared" si="1"/>
        <v>90792141986.940002</v>
      </c>
      <c r="J13" s="183"/>
    </row>
    <row r="14" spans="1:11" s="177" customFormat="1" ht="30.7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171607858613.06</v>
      </c>
      <c r="I14" s="119">
        <f t="shared" si="1"/>
        <v>90792141986.940002</v>
      </c>
      <c r="J14" s="183"/>
    </row>
    <row r="15" spans="1:11" s="177" customFormat="1" ht="28.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166248377660</v>
      </c>
      <c r="I15" s="119">
        <f t="shared" si="1"/>
        <v>95755622940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18237964291+19747076474+20122078345+20474319863+16980812975+12525816890+9411399580+13641533761+12142148979+10701022172+12264204330</f>
        <v>166248377660</v>
      </c>
      <c r="I16" s="127">
        <f t="shared" si="1"/>
        <v>-166248377660</v>
      </c>
      <c r="J16" s="94"/>
    </row>
    <row r="17" spans="2:10" s="178" customFormat="1" ht="30.7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796686133.20000005</v>
      </c>
      <c r="I17" s="119">
        <f t="shared" si="1"/>
        <v>-796686133.20000005</v>
      </c>
      <c r="J17" s="94"/>
    </row>
    <row r="18" spans="2:10" s="178" customFormat="1" ht="29.2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796686133.20000005</v>
      </c>
      <c r="I18" s="119">
        <f t="shared" si="1"/>
        <v>-796686133.20000005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143300260+174085518+363757940.2+115542415</f>
        <v>796686133.20000005</v>
      </c>
      <c r="I19" s="127">
        <f>G19-H19</f>
        <v>-796686133.20000005</v>
      </c>
      <c r="J19" s="94"/>
    </row>
    <row r="20" spans="2:10" s="179" customFormat="1" ht="31.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635403946</v>
      </c>
      <c r="I20" s="119">
        <f t="shared" si="1"/>
        <v>-239403946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635403946</v>
      </c>
      <c r="I21" s="119">
        <f t="shared" si="1"/>
        <v>-635403946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634273172</v>
      </c>
      <c r="I22" s="119">
        <f>G22-H22</f>
        <v>-634273172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634273172</v>
      </c>
      <c r="I23" s="119">
        <f t="shared" si="1"/>
        <v>-634273172</v>
      </c>
      <c r="J23" s="184"/>
    </row>
    <row r="24" spans="2:10" s="179" customFormat="1" ht="41.25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66116162+59842782+72342227+74972318+37227259+44200739+46197951+52412591+54289797+63357175+63314171</f>
        <v>634273172</v>
      </c>
      <c r="I24" s="127">
        <f t="shared" si="1"/>
        <v>-634273172</v>
      </c>
      <c r="J24" s="184"/>
    </row>
    <row r="25" spans="2:10" s="179" customFormat="1" ht="42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1130774</v>
      </c>
      <c r="I25" s="119">
        <f t="shared" si="1"/>
        <v>-1130774</v>
      </c>
      <c r="J25" s="184"/>
    </row>
    <row r="26" spans="2:10" s="179" customFormat="1" ht="54.7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1130774</v>
      </c>
      <c r="I26" s="119">
        <f t="shared" si="1"/>
        <v>-1130774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76783+490996+32651+34430+138894+38222+57692+142816+117192+1098</f>
        <v>1130774</v>
      </c>
      <c r="I27" s="127">
        <f t="shared" si="1"/>
        <v>-1130774</v>
      </c>
      <c r="J27" s="94"/>
    </row>
    <row r="28" spans="2:10" s="179" customFormat="1" ht="23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0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2823704330.8699999</v>
      </c>
      <c r="I33" s="119">
        <f t="shared" si="1"/>
        <v>-2823704330.8699999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2518840827.8699999</v>
      </c>
      <c r="I34" s="119">
        <f t="shared" si="1"/>
        <v>-2518840827.8699999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811559459.17999995</v>
      </c>
      <c r="I35" s="119">
        <f t="shared" si="1"/>
        <v>-811559459.17999995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811559459.17999995</v>
      </c>
      <c r="I36" s="119">
        <f t="shared" si="1"/>
        <v>-811559459.17999995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379019154.6+7862282.23+9688935.09+402031303.83+2083905.75+1607646.88+1654833.04+2067534.23+2088149.51+1795692.43+1660021.59</f>
        <v>811559459.17999995</v>
      </c>
      <c r="I37" s="127">
        <f t="shared" si="1"/>
        <v>-811559459.17999995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1707281368.6900001</v>
      </c>
      <c r="I38" s="119">
        <f t="shared" si="1"/>
        <v>-1707281368.6900001</v>
      </c>
      <c r="J38" s="184"/>
    </row>
    <row r="39" spans="2:10" s="178" customFormat="1" ht="39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15517911.19+13947668.13+5970281.02+6804356.08+14807109.49+32395257.69+4181977.81+8991463.12+111024700.02+9717690.87+5597568.25</f>
        <v>228955983.67000002</v>
      </c>
      <c r="I39" s="127">
        <f t="shared" si="1"/>
        <v>-228955983.67000002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11364918.44+878022723.9+488937742.68+100000000</f>
        <v>1478325385.02</v>
      </c>
      <c r="I40" s="127">
        <f t="shared" si="1"/>
        <v>-1478325385.02</v>
      </c>
      <c r="J40" s="94"/>
    </row>
    <row r="41" spans="2:10" s="179" customFormat="1" ht="30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H42+H45</f>
        <v>304863503</v>
      </c>
      <c r="I41" s="119">
        <f t="shared" si="1"/>
        <v>-304863503</v>
      </c>
      <c r="J41" s="184"/>
    </row>
    <row r="42" spans="2:10" s="179" customFormat="1" ht="30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113669775</v>
      </c>
      <c r="I42" s="119">
        <f t="shared" si="1"/>
        <v>-113669775</v>
      </c>
      <c r="J42" s="184"/>
    </row>
    <row r="43" spans="2:10" s="179" customFormat="1" ht="29.2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8262156+4865971+1973958+25824875+795292+6007089</f>
        <v>47729341</v>
      </c>
      <c r="I43" s="127">
        <f>G43-H43</f>
        <v>-47729341</v>
      </c>
      <c r="J43" s="184"/>
    </row>
    <row r="44" spans="2:10" s="179" customFormat="1" ht="28.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387871+387871+387000+388742+3687871+53513208+3500000+387871+3300000</f>
        <v>65940434</v>
      </c>
      <c r="I44" s="127">
        <f t="shared" si="1"/>
        <v>-65940434</v>
      </c>
      <c r="J44" s="184"/>
    </row>
    <row r="45" spans="2:10" s="179" customFormat="1" ht="24.95" customHeight="1" x14ac:dyDescent="0.25">
      <c r="B45" s="182"/>
      <c r="C45" s="114" t="s">
        <v>125</v>
      </c>
      <c r="D45" s="121" t="s">
        <v>126</v>
      </c>
      <c r="E45" s="117">
        <v>0</v>
      </c>
      <c r="F45" s="117">
        <v>0</v>
      </c>
      <c r="G45" s="117">
        <v>0</v>
      </c>
      <c r="H45" s="122">
        <f>H46</f>
        <v>191193728</v>
      </c>
      <c r="I45" s="119">
        <f>I46</f>
        <v>-191193728</v>
      </c>
      <c r="J45" s="184"/>
    </row>
    <row r="46" spans="2:10" s="179" customFormat="1" ht="24.95" customHeight="1" x14ac:dyDescent="0.25">
      <c r="B46" s="182"/>
      <c r="C46" s="123" t="s">
        <v>127</v>
      </c>
      <c r="D46" s="124" t="s">
        <v>128</v>
      </c>
      <c r="E46" s="117">
        <v>0</v>
      </c>
      <c r="F46" s="117">
        <v>0</v>
      </c>
      <c r="G46" s="117">
        <v>0</v>
      </c>
      <c r="H46" s="126">
        <v>191193728</v>
      </c>
      <c r="I46" s="127">
        <f>G46-H46</f>
        <v>-191193728</v>
      </c>
      <c r="J46" s="184"/>
    </row>
    <row r="47" spans="2:10" s="179" customFormat="1" ht="24.95" customHeight="1" x14ac:dyDescent="0.25">
      <c r="B47" s="182"/>
      <c r="C47" s="133">
        <v>4</v>
      </c>
      <c r="D47" s="134" t="s">
        <v>81</v>
      </c>
      <c r="E47" s="109">
        <f>E48+E49+E50</f>
        <v>4425451246744</v>
      </c>
      <c r="F47" s="109">
        <f>F48+F49+F50</f>
        <v>0</v>
      </c>
      <c r="G47" s="109">
        <f>E47+F47</f>
        <v>4425451246744</v>
      </c>
      <c r="H47" s="135">
        <f>H48+H49+H50</f>
        <v>565834055088.30005</v>
      </c>
      <c r="I47" s="136">
        <f>G47-H47</f>
        <v>3859617191655.7002</v>
      </c>
      <c r="J47" s="184"/>
    </row>
    <row r="48" spans="2:10" s="178" customFormat="1" ht="24.95" customHeight="1" x14ac:dyDescent="0.25">
      <c r="B48" s="93"/>
      <c r="C48" s="123" t="s">
        <v>112</v>
      </c>
      <c r="D48" s="138" t="s">
        <v>63</v>
      </c>
      <c r="E48" s="125">
        <v>0</v>
      </c>
      <c r="F48" s="117">
        <v>0</v>
      </c>
      <c r="G48" s="125">
        <f>E48+F48</f>
        <v>0</v>
      </c>
      <c r="H48" s="126">
        <v>0</v>
      </c>
      <c r="I48" s="127">
        <f t="shared" si="1"/>
        <v>0</v>
      </c>
      <c r="J48" s="94"/>
    </row>
    <row r="49" spans="2:11" s="178" customFormat="1" ht="24.95" customHeight="1" x14ac:dyDescent="0.25">
      <c r="B49" s="93"/>
      <c r="C49" s="123" t="s">
        <v>113</v>
      </c>
      <c r="D49" s="138" t="s">
        <v>64</v>
      </c>
      <c r="E49" s="125">
        <v>896061000000</v>
      </c>
      <c r="F49" s="117">
        <v>0</v>
      </c>
      <c r="G49" s="125">
        <v>896061000000</v>
      </c>
      <c r="H49" s="126">
        <v>496934402208</v>
      </c>
      <c r="I49" s="127">
        <f>G49-H49</f>
        <v>399126597792</v>
      </c>
      <c r="J49" s="94"/>
      <c r="K49" s="190"/>
    </row>
    <row r="50" spans="2:11" s="178" customFormat="1" ht="24.95" customHeight="1" thickBot="1" x14ac:dyDescent="0.3">
      <c r="B50" s="93"/>
      <c r="C50" s="123" t="s">
        <v>114</v>
      </c>
      <c r="D50" s="142" t="s">
        <v>65</v>
      </c>
      <c r="E50" s="143">
        <v>3529390246744</v>
      </c>
      <c r="F50" s="117">
        <v>0</v>
      </c>
      <c r="G50" s="143">
        <v>3529390246744</v>
      </c>
      <c r="H50" s="144">
        <v>68899652880.300003</v>
      </c>
      <c r="I50" s="145">
        <f>G50-H50</f>
        <v>3460490593863.7002</v>
      </c>
      <c r="J50" s="94"/>
      <c r="K50" s="190"/>
    </row>
    <row r="51" spans="2:11" s="61" customFormat="1" ht="24.95" customHeight="1" thickBot="1" x14ac:dyDescent="0.3">
      <c r="B51" s="56"/>
      <c r="C51" s="235" t="s">
        <v>101</v>
      </c>
      <c r="D51" s="236"/>
      <c r="E51" s="147">
        <f>E10+E47</f>
        <v>4687851247344</v>
      </c>
      <c r="F51" s="147">
        <f>F10+F47</f>
        <v>0</v>
      </c>
      <c r="G51" s="147">
        <f>G10+G47</f>
        <v>4687851247344</v>
      </c>
      <c r="H51" s="147">
        <f>H10+H47</f>
        <v>740265618032.22998</v>
      </c>
      <c r="I51" s="148">
        <f>I10+I47</f>
        <v>3947585629311.77</v>
      </c>
      <c r="J51" s="60"/>
    </row>
    <row r="52" spans="2:11" ht="15.75" x14ac:dyDescent="0.25">
      <c r="B52" s="146"/>
      <c r="C52" s="253" t="s">
        <v>102</v>
      </c>
      <c r="D52" s="230"/>
      <c r="E52" s="151"/>
      <c r="F52" s="151"/>
      <c r="G52" s="151"/>
      <c r="H52" s="151"/>
      <c r="I52" s="152"/>
      <c r="J52" s="149"/>
    </row>
    <row r="53" spans="2:11" ht="15.75" x14ac:dyDescent="0.25">
      <c r="B53" s="102"/>
      <c r="C53" s="250" t="s">
        <v>103</v>
      </c>
      <c r="D53" s="251"/>
      <c r="E53" s="206"/>
      <c r="F53" s="206"/>
      <c r="G53" s="207"/>
      <c r="H53" s="206"/>
      <c r="I53" s="207"/>
      <c r="J53" s="103"/>
    </row>
    <row r="54" spans="2:11" ht="15.75" x14ac:dyDescent="0.25">
      <c r="B54" s="102"/>
      <c r="C54" s="102"/>
      <c r="D54" s="202"/>
      <c r="E54" s="206"/>
      <c r="F54" s="206"/>
      <c r="G54" s="206"/>
      <c r="H54" s="207"/>
      <c r="I54" s="207"/>
      <c r="J54" s="103"/>
    </row>
    <row r="55" spans="2:11" ht="15.75" x14ac:dyDescent="0.25">
      <c r="B55" s="102"/>
      <c r="C55" s="102"/>
      <c r="D55" s="202"/>
      <c r="E55" s="206"/>
      <c r="F55" s="206"/>
      <c r="G55" s="206"/>
      <c r="H55" s="207"/>
      <c r="I55" s="206"/>
      <c r="J55" s="103"/>
    </row>
    <row r="56" spans="2:11" ht="18.75" x14ac:dyDescent="0.25">
      <c r="B56" s="102"/>
      <c r="C56" s="208"/>
      <c r="D56" s="252"/>
      <c r="E56" s="252"/>
      <c r="F56" s="205"/>
      <c r="G56" s="205"/>
      <c r="H56" s="209"/>
      <c r="I56" s="205"/>
      <c r="J56" s="103"/>
    </row>
    <row r="57" spans="2:11" ht="15.75" x14ac:dyDescent="0.25">
      <c r="B57" s="102"/>
      <c r="C57" s="201"/>
      <c r="D57" s="92"/>
      <c r="E57" s="210" t="s">
        <v>67</v>
      </c>
      <c r="F57" s="202"/>
      <c r="G57" s="247"/>
      <c r="H57" s="247"/>
      <c r="I57" s="247"/>
      <c r="J57" s="211"/>
    </row>
    <row r="58" spans="2:11" ht="15.75" x14ac:dyDescent="0.25">
      <c r="B58" s="102"/>
      <c r="C58" s="201"/>
      <c r="D58" s="92"/>
      <c r="E58" s="248" t="s">
        <v>69</v>
      </c>
      <c r="F58" s="248"/>
      <c r="G58" s="92"/>
      <c r="H58" s="92"/>
      <c r="I58" s="92"/>
      <c r="J58" s="103"/>
    </row>
    <row r="59" spans="2:11" ht="15.75" x14ac:dyDescent="0.25">
      <c r="B59" s="102"/>
      <c r="C59" s="201"/>
      <c r="D59" s="95"/>
      <c r="E59" s="248" t="s">
        <v>71</v>
      </c>
      <c r="F59" s="248"/>
      <c r="G59" s="92"/>
      <c r="H59" s="92"/>
      <c r="I59" s="92"/>
      <c r="J59" s="103"/>
    </row>
    <row r="60" spans="2:11" ht="33" customHeight="1" x14ac:dyDescent="0.25">
      <c r="B60" s="102"/>
      <c r="C60" s="201"/>
      <c r="D60" s="202"/>
      <c r="E60" s="154"/>
      <c r="F60" s="155"/>
      <c r="G60" s="154"/>
      <c r="H60" s="154"/>
      <c r="I60" s="202"/>
      <c r="J60" s="103"/>
    </row>
    <row r="61" spans="2:11" ht="18.75" x14ac:dyDescent="0.25">
      <c r="B61" s="102"/>
      <c r="C61" s="201"/>
      <c r="D61" s="252"/>
      <c r="E61" s="252"/>
      <c r="F61" s="155"/>
      <c r="G61" s="154"/>
      <c r="H61" s="209"/>
      <c r="I61" s="202"/>
      <c r="J61" s="103"/>
    </row>
    <row r="62" spans="2:11" ht="15.75" x14ac:dyDescent="0.25">
      <c r="B62" s="102"/>
      <c r="C62" s="201"/>
      <c r="D62" s="247" t="s">
        <v>106</v>
      </c>
      <c r="E62" s="247"/>
      <c r="F62" s="202"/>
      <c r="G62" s="246" t="s">
        <v>67</v>
      </c>
      <c r="H62" s="246"/>
      <c r="I62" s="212"/>
      <c r="J62" s="103"/>
    </row>
    <row r="63" spans="2:11" ht="15.75" x14ac:dyDescent="0.25">
      <c r="B63" s="102"/>
      <c r="C63" s="201"/>
      <c r="D63" s="248" t="s">
        <v>75</v>
      </c>
      <c r="E63" s="248"/>
      <c r="F63" s="155" t="s">
        <v>76</v>
      </c>
      <c r="G63" s="242" t="s">
        <v>70</v>
      </c>
      <c r="H63" s="242"/>
      <c r="I63" s="198"/>
      <c r="J63" s="103"/>
    </row>
    <row r="64" spans="2:11" ht="15.75" x14ac:dyDescent="0.25">
      <c r="B64" s="102"/>
      <c r="C64" s="201"/>
      <c r="D64" s="249" t="s">
        <v>108</v>
      </c>
      <c r="E64" s="249"/>
      <c r="F64" s="199"/>
      <c r="G64" s="200" t="s">
        <v>105</v>
      </c>
      <c r="H64" s="95"/>
      <c r="I64" s="198"/>
      <c r="J64" s="103"/>
    </row>
    <row r="65" spans="2:10" ht="16.5" thickBot="1" x14ac:dyDescent="0.3">
      <c r="B65" s="156"/>
      <c r="C65" s="213"/>
      <c r="D65" s="158"/>
      <c r="E65" s="159"/>
      <c r="F65" s="160"/>
      <c r="G65" s="161"/>
      <c r="H65" s="160"/>
      <c r="I65" s="158"/>
      <c r="J65" s="162"/>
    </row>
  </sheetData>
  <mergeCells count="17">
    <mergeCell ref="D62:E62"/>
    <mergeCell ref="G62:H62"/>
    <mergeCell ref="D63:E63"/>
    <mergeCell ref="G63:H63"/>
    <mergeCell ref="D64:E64"/>
    <mergeCell ref="D61:E61"/>
    <mergeCell ref="C1:I1"/>
    <mergeCell ref="C2:I2"/>
    <mergeCell ref="C3:I3"/>
    <mergeCell ref="H7:I7"/>
    <mergeCell ref="C51:D51"/>
    <mergeCell ref="C52:D52"/>
    <mergeCell ref="C53:D53"/>
    <mergeCell ref="D56:E56"/>
    <mergeCell ref="G57:I57"/>
    <mergeCell ref="E58:F58"/>
    <mergeCell ref="E59:F59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P58"/>
  <sheetViews>
    <sheetView topLeftCell="A10" zoomScale="82" zoomScaleNormal="82" workbookViewId="0">
      <selection activeCell="H54" sqref="H54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31"/>
      <c r="C1" s="231"/>
      <c r="D1" s="231"/>
      <c r="E1" s="231"/>
      <c r="F1" s="231"/>
      <c r="G1" s="231"/>
      <c r="H1" s="231"/>
      <c r="I1" s="231"/>
      <c r="J1" s="231"/>
    </row>
    <row r="2" spans="2:16" ht="31.5" customHeight="1" x14ac:dyDescent="0.25">
      <c r="B2" s="100"/>
      <c r="C2" s="232" t="s">
        <v>98</v>
      </c>
      <c r="D2" s="232"/>
      <c r="E2" s="232"/>
      <c r="F2" s="232"/>
      <c r="G2" s="232"/>
      <c r="H2" s="232"/>
      <c r="I2" s="232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33" t="s">
        <v>99</v>
      </c>
      <c r="D3" s="233"/>
      <c r="E3" s="233"/>
      <c r="F3" s="233"/>
      <c r="G3" s="233"/>
      <c r="H3" s="233"/>
      <c r="I3" s="233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34" t="s">
        <v>1</v>
      </c>
      <c r="I7" s="234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35" t="s">
        <v>101</v>
      </c>
      <c r="D44" s="236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30" t="s">
        <v>102</v>
      </c>
      <c r="D45" s="230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37" t="s">
        <v>103</v>
      </c>
      <c r="D46" s="237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18.75" x14ac:dyDescent="0.25">
      <c r="B49" s="102"/>
      <c r="C49" s="166"/>
      <c r="D49" s="238"/>
      <c r="E49" s="238"/>
      <c r="F49" s="166"/>
      <c r="G49" s="166"/>
      <c r="H49" s="175"/>
      <c r="I49" s="166"/>
      <c r="J49" s="103"/>
      <c r="L49" s="153"/>
    </row>
    <row r="50" spans="2:12" ht="15" customHeight="1" x14ac:dyDescent="0.25">
      <c r="B50" s="102"/>
      <c r="C50" s="165"/>
      <c r="D50" s="239" t="s">
        <v>67</v>
      </c>
      <c r="E50" s="239"/>
      <c r="F50" s="128"/>
      <c r="G50" s="240" t="s">
        <v>104</v>
      </c>
      <c r="H50" s="240"/>
      <c r="I50" s="240"/>
      <c r="J50" s="103"/>
    </row>
    <row r="51" spans="2:12" ht="15" customHeight="1" x14ac:dyDescent="0.25">
      <c r="B51" s="102"/>
      <c r="C51" s="165"/>
      <c r="D51" s="241" t="s">
        <v>69</v>
      </c>
      <c r="E51" s="241"/>
      <c r="F51" s="176"/>
      <c r="G51" s="242" t="s">
        <v>70</v>
      </c>
      <c r="H51" s="242"/>
      <c r="I51" s="242"/>
      <c r="J51" s="103"/>
    </row>
    <row r="52" spans="2:12" ht="15" customHeight="1" x14ac:dyDescent="0.25">
      <c r="B52" s="102"/>
      <c r="C52" s="165"/>
      <c r="D52" s="241" t="s">
        <v>71</v>
      </c>
      <c r="E52" s="241"/>
      <c r="F52" s="176"/>
      <c r="G52" s="242" t="s">
        <v>105</v>
      </c>
      <c r="H52" s="242"/>
      <c r="I52" s="242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18.75" x14ac:dyDescent="0.25">
      <c r="B54" s="102"/>
      <c r="C54" s="165"/>
      <c r="D54" s="238"/>
      <c r="E54" s="238"/>
      <c r="F54" s="155"/>
      <c r="G54" s="154"/>
      <c r="H54" s="175"/>
      <c r="I54" s="128"/>
      <c r="J54" s="103"/>
    </row>
    <row r="55" spans="2:12" x14ac:dyDescent="0.25">
      <c r="B55" s="102"/>
      <c r="C55" s="165"/>
      <c r="D55" s="240" t="s">
        <v>106</v>
      </c>
      <c r="E55" s="240"/>
      <c r="F55" s="128"/>
      <c r="G55" s="240" t="s">
        <v>107</v>
      </c>
      <c r="H55" s="240"/>
      <c r="I55" s="240"/>
      <c r="J55" s="103"/>
    </row>
    <row r="56" spans="2:12" x14ac:dyDescent="0.25">
      <c r="B56" s="102"/>
      <c r="C56" s="165"/>
      <c r="D56" s="241" t="s">
        <v>75</v>
      </c>
      <c r="E56" s="241"/>
      <c r="F56" s="154" t="s">
        <v>76</v>
      </c>
      <c r="G56" s="242" t="s">
        <v>77</v>
      </c>
      <c r="H56" s="242"/>
      <c r="I56" s="242"/>
      <c r="J56" s="103"/>
    </row>
    <row r="57" spans="2:12" x14ac:dyDescent="0.25">
      <c r="B57" s="102"/>
      <c r="C57" s="165"/>
      <c r="D57" s="243" t="s">
        <v>108</v>
      </c>
      <c r="E57" s="243"/>
      <c r="F57" s="154"/>
      <c r="G57" s="242" t="s">
        <v>109</v>
      </c>
      <c r="H57" s="242"/>
      <c r="I57" s="242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  <mergeCell ref="C46:D46"/>
    <mergeCell ref="D49:E49"/>
    <mergeCell ref="D50:E50"/>
    <mergeCell ref="G50:I50"/>
    <mergeCell ref="D51:E51"/>
    <mergeCell ref="G51:I51"/>
    <mergeCell ref="C45:D45"/>
    <mergeCell ref="B1:J1"/>
    <mergeCell ref="C2:I2"/>
    <mergeCell ref="C3:I3"/>
    <mergeCell ref="H7:I7"/>
    <mergeCell ref="C44:D44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61"/>
  <sheetViews>
    <sheetView topLeftCell="A9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2" t="s">
        <v>98</v>
      </c>
      <c r="D2" s="232"/>
      <c r="E2" s="232"/>
      <c r="F2" s="232"/>
      <c r="G2" s="232"/>
      <c r="H2" s="232"/>
      <c r="I2" s="232"/>
      <c r="J2" s="101"/>
      <c r="K2" s="3"/>
      <c r="L2" s="3"/>
    </row>
    <row r="3" spans="1:12" ht="12.75" customHeight="1" x14ac:dyDescent="0.25">
      <c r="A3" s="99"/>
      <c r="B3" s="102"/>
      <c r="C3" s="233" t="s">
        <v>110</v>
      </c>
      <c r="D3" s="233"/>
      <c r="E3" s="233"/>
      <c r="F3" s="233"/>
      <c r="G3" s="233"/>
      <c r="H3" s="233"/>
      <c r="I3" s="233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34" t="s">
        <v>1</v>
      </c>
      <c r="I7" s="234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219954036931</v>
      </c>
      <c r="I43" s="136">
        <f t="shared" si="1"/>
        <v>4205497209813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89">
        <v>214185802337</v>
      </c>
      <c r="I46" s="145" t="e">
        <f>G46-#REF!</f>
        <v>#REF!</v>
      </c>
      <c r="J46" s="94"/>
    </row>
    <row r="47" spans="2:10" s="61" customFormat="1" ht="24.95" customHeight="1" thickBot="1" x14ac:dyDescent="0.3">
      <c r="B47" s="56"/>
      <c r="C47" s="235" t="s">
        <v>101</v>
      </c>
      <c r="D47" s="236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281154364220.26001</v>
      </c>
      <c r="I47" s="148">
        <f>I10+I43</f>
        <v>4406696883123.7402</v>
      </c>
      <c r="J47" s="60"/>
    </row>
    <row r="48" spans="2:10" ht="15.75" x14ac:dyDescent="0.25">
      <c r="B48" s="146"/>
      <c r="C48" s="230" t="s">
        <v>102</v>
      </c>
      <c r="D48" s="230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37" t="s">
        <v>103</v>
      </c>
      <c r="D49" s="237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38"/>
      <c r="E52" s="238"/>
      <c r="F52" s="166"/>
      <c r="G52" s="166"/>
      <c r="H52" s="175"/>
      <c r="I52" s="166"/>
      <c r="J52" s="103"/>
    </row>
    <row r="53" spans="2:10" ht="15.75" x14ac:dyDescent="0.25">
      <c r="B53" s="102"/>
      <c r="C53" s="165"/>
      <c r="D53" s="239" t="s">
        <v>67</v>
      </c>
      <c r="E53" s="239"/>
      <c r="F53" s="128"/>
      <c r="G53" s="240" t="s">
        <v>104</v>
      </c>
      <c r="H53" s="240"/>
      <c r="I53" s="240"/>
      <c r="J53" s="103"/>
    </row>
    <row r="54" spans="2:10" ht="15.75" x14ac:dyDescent="0.25">
      <c r="B54" s="102"/>
      <c r="C54" s="165"/>
      <c r="D54" s="241" t="s">
        <v>69</v>
      </c>
      <c r="E54" s="241"/>
      <c r="F54" s="176"/>
      <c r="G54" s="242" t="s">
        <v>70</v>
      </c>
      <c r="H54" s="242"/>
      <c r="I54" s="242"/>
      <c r="J54" s="103"/>
    </row>
    <row r="55" spans="2:10" ht="15.75" x14ac:dyDescent="0.25">
      <c r="B55" s="102"/>
      <c r="C55" s="165"/>
      <c r="D55" s="241" t="s">
        <v>71</v>
      </c>
      <c r="E55" s="241"/>
      <c r="F55" s="176"/>
      <c r="G55" s="242" t="s">
        <v>105</v>
      </c>
      <c r="H55" s="242"/>
      <c r="I55" s="242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38"/>
      <c r="E57" s="238"/>
      <c r="F57" s="155"/>
      <c r="G57" s="154"/>
      <c r="H57" s="175"/>
      <c r="I57" s="128"/>
      <c r="J57" s="103"/>
    </row>
    <row r="58" spans="2:10" ht="15.75" x14ac:dyDescent="0.25">
      <c r="B58" s="102"/>
      <c r="C58" s="165"/>
      <c r="D58" s="240" t="s">
        <v>106</v>
      </c>
      <c r="E58" s="240"/>
      <c r="F58" s="128"/>
      <c r="G58" s="240" t="s">
        <v>107</v>
      </c>
      <c r="H58" s="240"/>
      <c r="I58" s="240"/>
      <c r="J58" s="103"/>
    </row>
    <row r="59" spans="2:10" ht="15.75" x14ac:dyDescent="0.25">
      <c r="B59" s="102"/>
      <c r="C59" s="165"/>
      <c r="D59" s="241" t="s">
        <v>75</v>
      </c>
      <c r="E59" s="241"/>
      <c r="F59" s="154" t="s">
        <v>76</v>
      </c>
      <c r="G59" s="242" t="s">
        <v>77</v>
      </c>
      <c r="H59" s="242"/>
      <c r="I59" s="242"/>
      <c r="J59" s="103"/>
    </row>
    <row r="60" spans="2:10" ht="15.75" x14ac:dyDescent="0.25">
      <c r="B60" s="102"/>
      <c r="C60" s="165"/>
      <c r="D60" s="243" t="s">
        <v>108</v>
      </c>
      <c r="E60" s="243"/>
      <c r="F60" s="154"/>
      <c r="G60" s="242" t="s">
        <v>109</v>
      </c>
      <c r="H60" s="242"/>
      <c r="I60" s="242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C47:D47"/>
    <mergeCell ref="C1:I1"/>
    <mergeCell ref="C2:I2"/>
    <mergeCell ref="C3:I3"/>
    <mergeCell ref="H7:I7"/>
    <mergeCell ref="C48:D48"/>
    <mergeCell ref="C49:D49"/>
    <mergeCell ref="D52:E52"/>
    <mergeCell ref="D53:E53"/>
    <mergeCell ref="G53:I53"/>
    <mergeCell ref="D54:E54"/>
    <mergeCell ref="G54:I54"/>
    <mergeCell ref="D55:E55"/>
    <mergeCell ref="G55:I55"/>
    <mergeCell ref="D57:E57"/>
    <mergeCell ref="D58:E58"/>
    <mergeCell ref="G58:I58"/>
    <mergeCell ref="D59:E59"/>
    <mergeCell ref="G59:I59"/>
    <mergeCell ref="D60:E60"/>
    <mergeCell ref="G60:I60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2" t="s">
        <v>98</v>
      </c>
      <c r="D2" s="232"/>
      <c r="E2" s="232"/>
      <c r="F2" s="232"/>
      <c r="G2" s="232"/>
      <c r="H2" s="232"/>
      <c r="I2" s="232"/>
      <c r="J2" s="101"/>
      <c r="K2" s="3"/>
      <c r="L2" s="3"/>
    </row>
    <row r="3" spans="1:12" ht="12.75" customHeight="1" x14ac:dyDescent="0.25">
      <c r="A3" s="99"/>
      <c r="B3" s="102"/>
      <c r="C3" s="233" t="s">
        <v>115</v>
      </c>
      <c r="D3" s="233"/>
      <c r="E3" s="233"/>
      <c r="F3" s="233"/>
      <c r="G3" s="233"/>
      <c r="H3" s="233"/>
      <c r="I3" s="233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34" t="s">
        <v>1</v>
      </c>
      <c r="I7" s="234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35" t="s">
        <v>101</v>
      </c>
      <c r="D47" s="236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30" t="s">
        <v>102</v>
      </c>
      <c r="D48" s="230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37" t="s">
        <v>103</v>
      </c>
      <c r="D49" s="237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38"/>
      <c r="E52" s="238"/>
      <c r="F52" s="166"/>
      <c r="G52" s="166"/>
      <c r="H52" s="175"/>
      <c r="I52" s="166"/>
      <c r="J52" s="103"/>
    </row>
    <row r="53" spans="2:10" ht="15.75" x14ac:dyDescent="0.25">
      <c r="B53" s="102"/>
      <c r="C53" s="185"/>
      <c r="D53" s="239" t="s">
        <v>67</v>
      </c>
      <c r="E53" s="239"/>
      <c r="F53" s="128"/>
      <c r="G53" s="240" t="s">
        <v>104</v>
      </c>
      <c r="H53" s="240"/>
      <c r="I53" s="240"/>
      <c r="J53" s="103"/>
    </row>
    <row r="54" spans="2:10" ht="15.75" x14ac:dyDescent="0.25">
      <c r="B54" s="102"/>
      <c r="C54" s="185"/>
      <c r="D54" s="241" t="s">
        <v>69</v>
      </c>
      <c r="E54" s="241"/>
      <c r="F54" s="176"/>
      <c r="G54" s="242" t="s">
        <v>70</v>
      </c>
      <c r="H54" s="242"/>
      <c r="I54" s="242"/>
      <c r="J54" s="103"/>
    </row>
    <row r="55" spans="2:10" ht="15.75" x14ac:dyDescent="0.25">
      <c r="B55" s="102"/>
      <c r="C55" s="185"/>
      <c r="D55" s="241" t="s">
        <v>71</v>
      </c>
      <c r="E55" s="241"/>
      <c r="F55" s="176"/>
      <c r="G55" s="242" t="s">
        <v>105</v>
      </c>
      <c r="H55" s="242"/>
      <c r="I55" s="242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38"/>
      <c r="E57" s="238"/>
      <c r="F57" s="155"/>
      <c r="G57" s="154"/>
      <c r="H57" s="175"/>
      <c r="I57" s="128"/>
      <c r="J57" s="103"/>
    </row>
    <row r="58" spans="2:10" ht="15.75" x14ac:dyDescent="0.25">
      <c r="B58" s="102"/>
      <c r="C58" s="185"/>
      <c r="D58" s="240" t="s">
        <v>106</v>
      </c>
      <c r="E58" s="240"/>
      <c r="F58" s="128"/>
      <c r="G58" s="240" t="s">
        <v>107</v>
      </c>
      <c r="H58" s="240"/>
      <c r="I58" s="240"/>
      <c r="J58" s="103"/>
    </row>
    <row r="59" spans="2:10" ht="15.75" x14ac:dyDescent="0.25">
      <c r="B59" s="102"/>
      <c r="C59" s="185"/>
      <c r="D59" s="241" t="s">
        <v>75</v>
      </c>
      <c r="E59" s="241"/>
      <c r="F59" s="154" t="s">
        <v>76</v>
      </c>
      <c r="G59" s="242" t="s">
        <v>77</v>
      </c>
      <c r="H59" s="242"/>
      <c r="I59" s="242"/>
      <c r="J59" s="103"/>
    </row>
    <row r="60" spans="2:10" ht="15.75" x14ac:dyDescent="0.25">
      <c r="B60" s="102"/>
      <c r="C60" s="185"/>
      <c r="D60" s="243" t="s">
        <v>108</v>
      </c>
      <c r="E60" s="243"/>
      <c r="F60" s="154"/>
      <c r="G60" s="242" t="s">
        <v>109</v>
      </c>
      <c r="H60" s="242"/>
      <c r="I60" s="242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C48:D48"/>
    <mergeCell ref="C1:I1"/>
    <mergeCell ref="C2:I2"/>
    <mergeCell ref="C3:I3"/>
    <mergeCell ref="H7:I7"/>
    <mergeCell ref="C47:D47"/>
    <mergeCell ref="C49:D49"/>
    <mergeCell ref="D52:E52"/>
    <mergeCell ref="D53:E53"/>
    <mergeCell ref="G53:I53"/>
    <mergeCell ref="D54:E54"/>
    <mergeCell ref="G54:I54"/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63"/>
  <sheetViews>
    <sheetView topLeftCell="A46" zoomScale="84" zoomScaleNormal="84" workbookViewId="0">
      <selection activeCell="D59" sqref="D59:E5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2" t="s">
        <v>98</v>
      </c>
      <c r="D2" s="232"/>
      <c r="E2" s="232"/>
      <c r="F2" s="232"/>
      <c r="G2" s="232"/>
      <c r="H2" s="232"/>
      <c r="I2" s="232"/>
      <c r="J2" s="101"/>
      <c r="K2" s="3"/>
      <c r="L2" s="3"/>
    </row>
    <row r="3" spans="1:12" ht="12.75" customHeight="1" x14ac:dyDescent="0.25">
      <c r="A3" s="99"/>
      <c r="B3" s="102"/>
      <c r="C3" s="233" t="s">
        <v>116</v>
      </c>
      <c r="D3" s="233"/>
      <c r="E3" s="233"/>
      <c r="F3" s="233"/>
      <c r="G3" s="233"/>
      <c r="H3" s="233"/>
      <c r="I3" s="233"/>
      <c r="J3" s="103"/>
      <c r="K3" s="92"/>
      <c r="L3" s="92"/>
    </row>
    <row r="4" spans="1:12" ht="20.25" customHeight="1" x14ac:dyDescent="0.25">
      <c r="A4" s="99"/>
      <c r="B4" s="102"/>
      <c r="C4" s="186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6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6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34" t="s">
        <v>1</v>
      </c>
      <c r="I7" s="234"/>
      <c r="J7" s="103"/>
      <c r="K7" s="95"/>
      <c r="L7" s="95"/>
    </row>
    <row r="8" spans="1:12" ht="11.25" customHeight="1" thickBot="1" x14ac:dyDescent="0.3">
      <c r="A8" s="99"/>
      <c r="B8" s="102"/>
      <c r="C8" s="186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99666280317.850006</v>
      </c>
      <c r="I10" s="111">
        <f>G10-H10</f>
        <v>162733720282.14999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99666280317.850006</v>
      </c>
      <c r="I11" s="119">
        <f>G11-H11</f>
        <v>162733720282.14999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99666280317.850006</v>
      </c>
      <c r="I12" s="119">
        <f t="shared" ref="I12:I46" si="1">G12-H12</f>
        <v>162733720282.14999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98778815010</v>
      </c>
      <c r="I13" s="119">
        <f t="shared" si="1"/>
        <v>163621185590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98778815010</v>
      </c>
      <c r="I14" s="119">
        <f t="shared" si="1"/>
        <v>163621185590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95562251948</v>
      </c>
      <c r="I15" s="119">
        <f t="shared" si="1"/>
        <v>166441748652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</f>
        <v>95562251948</v>
      </c>
      <c r="I16" s="127">
        <f t="shared" si="1"/>
        <v>-95562251948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311274502</v>
      </c>
      <c r="I20" s="119">
        <f t="shared" si="1"/>
        <v>84725498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311274502</v>
      </c>
      <c r="I21" s="119">
        <f t="shared" si="1"/>
        <v>-311274502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310500748</v>
      </c>
      <c r="I22" s="119">
        <f>G22-H22</f>
        <v>-310500748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310500748</v>
      </c>
      <c r="I23" s="119">
        <f t="shared" si="1"/>
        <v>-310500748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</f>
        <v>310500748</v>
      </c>
      <c r="I24" s="127">
        <f t="shared" si="1"/>
        <v>-310500748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773754</v>
      </c>
      <c r="I25" s="119">
        <f t="shared" si="1"/>
        <v>-773754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773754</v>
      </c>
      <c r="I26" s="119">
        <f t="shared" si="1"/>
        <v>-773754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</f>
        <v>773754</v>
      </c>
      <c r="I27" s="127">
        <f t="shared" si="1"/>
        <v>-773754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2587902782</v>
      </c>
      <c r="I28" s="119">
        <f t="shared" si="1"/>
        <v>-2587902782</v>
      </c>
      <c r="J28" s="184"/>
    </row>
    <row r="29" spans="2:10" s="179" customFormat="1" ht="35.2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v>283193565</v>
      </c>
      <c r="I29" s="119">
        <f t="shared" si="1"/>
        <v>-283193565</v>
      </c>
      <c r="J29" s="184"/>
    </row>
    <row r="30" spans="2:10" s="179" customFormat="1" ht="24.9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24.9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887465307.85000002</v>
      </c>
      <c r="I33" s="119">
        <f t="shared" si="1"/>
        <v>-887465307.85000002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869097825.85000002</v>
      </c>
      <c r="I34" s="119">
        <f t="shared" si="1"/>
        <v>-869097825.85000002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800685581.5</v>
      </c>
      <c r="I35" s="119">
        <f t="shared" si="1"/>
        <v>-800685581.5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800685581.5</v>
      </c>
      <c r="I36" s="119">
        <f t="shared" si="1"/>
        <v>-800685581.5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</f>
        <v>800685581.5</v>
      </c>
      <c r="I37" s="127">
        <f t="shared" si="1"/>
        <v>-800685581.5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68412244.350000009</v>
      </c>
      <c r="I38" s="119">
        <f t="shared" si="1"/>
        <v>-68412244.350000009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</f>
        <v>57047325.910000004</v>
      </c>
      <c r="I39" s="127">
        <f t="shared" si="1"/>
        <v>-57047325.910000004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18367482</v>
      </c>
      <c r="I41" s="119">
        <f t="shared" si="1"/>
        <v>-18367482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18367482</v>
      </c>
      <c r="I42" s="119">
        <f t="shared" si="1"/>
        <v>-18367482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</f>
        <v>13128127</v>
      </c>
      <c r="I43" s="127">
        <f>G43-H43</f>
        <v>-13128127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</f>
        <v>5239355</v>
      </c>
      <c r="I44" s="127">
        <f t="shared" si="1"/>
        <v>-5239355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201637608180</v>
      </c>
      <c r="I45" s="136">
        <f>G45-H45</f>
        <v>4223813638564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149015291992</v>
      </c>
      <c r="I47" s="127">
        <v>747045708008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52622316188</v>
      </c>
      <c r="I48" s="145">
        <v>3476767930556</v>
      </c>
      <c r="J48" s="94"/>
    </row>
    <row r="49" spans="2:10" s="61" customFormat="1" ht="24.95" customHeight="1" thickBot="1" x14ac:dyDescent="0.3">
      <c r="B49" s="56"/>
      <c r="C49" s="235" t="s">
        <v>101</v>
      </c>
      <c r="D49" s="236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301303888497.84998</v>
      </c>
      <c r="I49" s="148">
        <f>I10+I45</f>
        <v>4386547358846.1499</v>
      </c>
      <c r="J49" s="60"/>
    </row>
    <row r="50" spans="2:10" ht="15.75" x14ac:dyDescent="0.25">
      <c r="B50" s="146"/>
      <c r="C50" s="230" t="s">
        <v>102</v>
      </c>
      <c r="D50" s="230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37" t="s">
        <v>103</v>
      </c>
      <c r="D51" s="237"/>
      <c r="E51" s="174"/>
      <c r="F51" s="174"/>
      <c r="G51" s="187"/>
      <c r="H51" s="174"/>
      <c r="I51" s="187"/>
      <c r="J51" s="103"/>
    </row>
    <row r="52" spans="2:10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0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0" ht="18.75" x14ac:dyDescent="0.25">
      <c r="B54" s="102"/>
      <c r="C54" s="166"/>
      <c r="D54" s="238"/>
      <c r="E54" s="238"/>
      <c r="F54" s="166"/>
      <c r="G54" s="166"/>
      <c r="H54" s="175"/>
      <c r="I54" s="166"/>
      <c r="J54" s="103"/>
    </row>
    <row r="55" spans="2:10" ht="15.75" x14ac:dyDescent="0.25">
      <c r="B55" s="102"/>
      <c r="C55" s="186"/>
      <c r="D55" s="239" t="s">
        <v>67</v>
      </c>
      <c r="E55" s="239"/>
      <c r="F55" s="128"/>
      <c r="G55" s="240" t="s">
        <v>104</v>
      </c>
      <c r="H55" s="240"/>
      <c r="I55" s="240"/>
      <c r="J55" s="103"/>
    </row>
    <row r="56" spans="2:10" ht="15.75" x14ac:dyDescent="0.25">
      <c r="B56" s="102"/>
      <c r="C56" s="186"/>
      <c r="D56" s="241" t="s">
        <v>69</v>
      </c>
      <c r="E56" s="241"/>
      <c r="F56" s="176"/>
      <c r="G56" s="242" t="s">
        <v>70</v>
      </c>
      <c r="H56" s="242"/>
      <c r="I56" s="242"/>
      <c r="J56" s="103"/>
    </row>
    <row r="57" spans="2:10" ht="15.75" x14ac:dyDescent="0.25">
      <c r="B57" s="102"/>
      <c r="C57" s="186"/>
      <c r="D57" s="241" t="s">
        <v>71</v>
      </c>
      <c r="E57" s="241"/>
      <c r="F57" s="176"/>
      <c r="G57" s="242" t="s">
        <v>105</v>
      </c>
      <c r="H57" s="242"/>
      <c r="I57" s="242"/>
      <c r="J57" s="103"/>
    </row>
    <row r="58" spans="2:10" ht="15.75" x14ac:dyDescent="0.25">
      <c r="B58" s="102"/>
      <c r="C58" s="186"/>
      <c r="D58" s="128"/>
      <c r="E58" s="154"/>
      <c r="F58" s="155"/>
      <c r="G58" s="154"/>
      <c r="H58" s="154"/>
      <c r="I58" s="128"/>
      <c r="J58" s="103"/>
    </row>
    <row r="59" spans="2:10" ht="18.75" x14ac:dyDescent="0.25">
      <c r="B59" s="102"/>
      <c r="C59" s="186"/>
      <c r="D59" s="238"/>
      <c r="E59" s="238"/>
      <c r="F59" s="155"/>
      <c r="G59" s="154"/>
      <c r="H59" s="175"/>
      <c r="I59" s="128"/>
      <c r="J59" s="103"/>
    </row>
    <row r="60" spans="2:10" ht="15.75" x14ac:dyDescent="0.25">
      <c r="B60" s="102"/>
      <c r="C60" s="186"/>
      <c r="D60" s="240" t="s">
        <v>106</v>
      </c>
      <c r="E60" s="240"/>
      <c r="F60" s="128"/>
      <c r="G60" s="240" t="s">
        <v>107</v>
      </c>
      <c r="H60" s="240"/>
      <c r="I60" s="240"/>
      <c r="J60" s="103"/>
    </row>
    <row r="61" spans="2:10" ht="15.75" x14ac:dyDescent="0.25">
      <c r="B61" s="102"/>
      <c r="C61" s="186"/>
      <c r="D61" s="241" t="s">
        <v>75</v>
      </c>
      <c r="E61" s="241"/>
      <c r="F61" s="154" t="s">
        <v>76</v>
      </c>
      <c r="G61" s="242" t="s">
        <v>77</v>
      </c>
      <c r="H61" s="242"/>
      <c r="I61" s="242"/>
      <c r="J61" s="103"/>
    </row>
    <row r="62" spans="2:10" ht="15.75" x14ac:dyDescent="0.25">
      <c r="B62" s="102"/>
      <c r="C62" s="186"/>
      <c r="D62" s="243" t="s">
        <v>108</v>
      </c>
      <c r="E62" s="243"/>
      <c r="F62" s="154"/>
      <c r="G62" s="242" t="s">
        <v>109</v>
      </c>
      <c r="H62" s="242"/>
      <c r="I62" s="242"/>
      <c r="J62" s="103"/>
    </row>
    <row r="63" spans="2:10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  <mergeCell ref="C51:D51"/>
    <mergeCell ref="D54:E54"/>
    <mergeCell ref="D55:E55"/>
    <mergeCell ref="G55:I55"/>
    <mergeCell ref="D56:E56"/>
    <mergeCell ref="G56:I56"/>
    <mergeCell ref="C50:D50"/>
    <mergeCell ref="C1:I1"/>
    <mergeCell ref="C2:I2"/>
    <mergeCell ref="C3:I3"/>
    <mergeCell ref="H7:I7"/>
    <mergeCell ref="C49:D49"/>
  </mergeCells>
  <printOptions horizontalCentered="1"/>
  <pageMargins left="0.15748031496062992" right="0.15748031496062992" top="0.82677165354330717" bottom="0.39370078740157483" header="0.23622047244094491" footer="0.27559055118110237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4.9989318521683403E-2"/>
  </sheetPr>
  <dimension ref="A1:L63"/>
  <sheetViews>
    <sheetView topLeftCell="D1" zoomScale="86" zoomScaleNormal="86" workbookViewId="0">
      <selection activeCell="D54" sqref="D54:I62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2" t="s">
        <v>98</v>
      </c>
      <c r="D2" s="232"/>
      <c r="E2" s="232"/>
      <c r="F2" s="232"/>
      <c r="G2" s="232"/>
      <c r="H2" s="232"/>
      <c r="I2" s="232"/>
      <c r="J2" s="101"/>
      <c r="K2" s="3"/>
      <c r="L2" s="3"/>
    </row>
    <row r="3" spans="1:12" ht="12.75" customHeight="1" x14ac:dyDescent="0.25">
      <c r="A3" s="99"/>
      <c r="B3" s="102"/>
      <c r="C3" s="233" t="s">
        <v>121</v>
      </c>
      <c r="D3" s="233"/>
      <c r="E3" s="233"/>
      <c r="F3" s="233"/>
      <c r="G3" s="233"/>
      <c r="H3" s="233"/>
      <c r="I3" s="233"/>
      <c r="J3" s="103"/>
      <c r="K3" s="92"/>
      <c r="L3" s="92"/>
    </row>
    <row r="4" spans="1:12" ht="20.25" customHeight="1" x14ac:dyDescent="0.25">
      <c r="A4" s="99"/>
      <c r="B4" s="102"/>
      <c r="C4" s="188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8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8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34" t="s">
        <v>1</v>
      </c>
      <c r="I7" s="234"/>
      <c r="J7" s="103"/>
      <c r="K7" s="95"/>
      <c r="L7" s="95"/>
    </row>
    <row r="8" spans="1:12" ht="11.25" customHeight="1" thickBot="1" x14ac:dyDescent="0.3">
      <c r="A8" s="99"/>
      <c r="B8" s="102"/>
      <c r="C8" s="188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112737337554.62</v>
      </c>
      <c r="I10" s="111">
        <f>G10-H10</f>
        <v>149662663045.38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112737337554.62</v>
      </c>
      <c r="I11" s="119">
        <f>G11-H11</f>
        <v>149662663045.38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112737337554.62</v>
      </c>
      <c r="I12" s="119">
        <f t="shared" ref="I12:I46" si="1">G12-H12</f>
        <v>149662663045.38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111760382176.2</v>
      </c>
      <c r="I13" s="119">
        <f t="shared" si="1"/>
        <v>150639618423.79999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111760382176.2</v>
      </c>
      <c r="I14" s="119">
        <f t="shared" si="1"/>
        <v>150639618423.79999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108088068838</v>
      </c>
      <c r="I15" s="119">
        <f t="shared" si="1"/>
        <v>153915931762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</f>
        <v>108088068838</v>
      </c>
      <c r="I16" s="127">
        <f t="shared" si="1"/>
        <v>-108088068838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355513463</v>
      </c>
      <c r="I20" s="119">
        <f t="shared" si="1"/>
        <v>40486537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355513463</v>
      </c>
      <c r="I21" s="119">
        <f t="shared" si="1"/>
        <v>-355513463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354701487</v>
      </c>
      <c r="I22" s="119">
        <f>G22-H22</f>
        <v>-354701487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354701487</v>
      </c>
      <c r="I23" s="119">
        <f t="shared" si="1"/>
        <v>-354701487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</f>
        <v>354701487</v>
      </c>
      <c r="I24" s="127">
        <f t="shared" si="1"/>
        <v>-354701487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811976</v>
      </c>
      <c r="I25" s="119">
        <f t="shared" si="1"/>
        <v>-811976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811976</v>
      </c>
      <c r="I26" s="119">
        <f t="shared" si="1"/>
        <v>-811976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</f>
        <v>811976</v>
      </c>
      <c r="I27" s="127">
        <f t="shared" si="1"/>
        <v>-811976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2635656157</v>
      </c>
      <c r="I28" s="119">
        <f t="shared" si="1"/>
        <v>-2635656157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</f>
        <v>330946940</v>
      </c>
      <c r="I29" s="119">
        <f t="shared" si="1"/>
        <v>-330946940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976955378.41999996</v>
      </c>
      <c r="I33" s="119">
        <f t="shared" si="1"/>
        <v>-976955378.41999996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903100730.41999996</v>
      </c>
      <c r="I34" s="119">
        <f t="shared" si="1"/>
        <v>-903100730.41999996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802293228.38</v>
      </c>
      <c r="I35" s="119">
        <f t="shared" si="1"/>
        <v>-802293228.38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802293228.38</v>
      </c>
      <c r="I36" s="119">
        <f t="shared" si="1"/>
        <v>-802293228.38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</f>
        <v>802293228.38</v>
      </c>
      <c r="I37" s="127">
        <f t="shared" si="1"/>
        <v>-802293228.38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100807502.04000001</v>
      </c>
      <c r="I38" s="119">
        <f t="shared" si="1"/>
        <v>-100807502.04000001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</f>
        <v>89442583.600000009</v>
      </c>
      <c r="I39" s="127">
        <f t="shared" si="1"/>
        <v>-89442583.600000009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73854648</v>
      </c>
      <c r="I41" s="119">
        <f t="shared" si="1"/>
        <v>-73854648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73854648</v>
      </c>
      <c r="I42" s="119">
        <f t="shared" si="1"/>
        <v>-73854648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</f>
        <v>58752563</v>
      </c>
      <c r="I44" s="127">
        <f t="shared" si="1"/>
        <v>-58752563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551588978035.30005</v>
      </c>
      <c r="I45" s="136">
        <f>G45-H45</f>
        <v>3873862268708.7002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f>149015291992+347919110216</f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54654575827.300003</v>
      </c>
      <c r="I48" s="145">
        <f>G48-H48</f>
        <v>3474735670916.7002</v>
      </c>
      <c r="J48" s="94"/>
      <c r="L48" s="190"/>
    </row>
    <row r="49" spans="2:12" s="61" customFormat="1" ht="24.95" customHeight="1" thickBot="1" x14ac:dyDescent="0.3">
      <c r="B49" s="56"/>
      <c r="C49" s="235" t="s">
        <v>101</v>
      </c>
      <c r="D49" s="236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664326315589.92004</v>
      </c>
      <c r="I49" s="148">
        <f>I10+I45</f>
        <v>4023524931754.0801</v>
      </c>
      <c r="J49" s="60"/>
      <c r="L49" s="51"/>
    </row>
    <row r="50" spans="2:12" ht="15.75" x14ac:dyDescent="0.25">
      <c r="B50" s="146"/>
      <c r="C50" s="230" t="s">
        <v>102</v>
      </c>
      <c r="D50" s="230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7" t="s">
        <v>103</v>
      </c>
      <c r="D51" s="237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2" ht="18.75" x14ac:dyDescent="0.25">
      <c r="B54" s="102"/>
      <c r="C54" s="166"/>
      <c r="D54" s="238"/>
      <c r="E54" s="238"/>
      <c r="F54" s="166"/>
      <c r="G54" s="166"/>
      <c r="H54" s="175"/>
      <c r="I54" s="166"/>
      <c r="J54" s="103"/>
    </row>
    <row r="55" spans="2:12" ht="15.75" x14ac:dyDescent="0.25">
      <c r="B55" s="102"/>
      <c r="C55" s="188"/>
      <c r="D55" s="239" t="s">
        <v>67</v>
      </c>
      <c r="E55" s="239"/>
      <c r="F55" s="128"/>
      <c r="G55" s="240" t="s">
        <v>104</v>
      </c>
      <c r="H55" s="240"/>
      <c r="I55" s="240"/>
      <c r="J55" s="103"/>
    </row>
    <row r="56" spans="2:12" ht="15.75" x14ac:dyDescent="0.25">
      <c r="B56" s="102"/>
      <c r="C56" s="188"/>
      <c r="D56" s="241" t="s">
        <v>69</v>
      </c>
      <c r="E56" s="241"/>
      <c r="F56" s="176"/>
      <c r="G56" s="242" t="s">
        <v>70</v>
      </c>
      <c r="H56" s="242"/>
      <c r="I56" s="242"/>
      <c r="J56" s="103"/>
    </row>
    <row r="57" spans="2:12" ht="15.75" x14ac:dyDescent="0.25">
      <c r="B57" s="102"/>
      <c r="C57" s="188"/>
      <c r="D57" s="241" t="s">
        <v>71</v>
      </c>
      <c r="E57" s="241"/>
      <c r="F57" s="176"/>
      <c r="G57" s="242" t="s">
        <v>105</v>
      </c>
      <c r="H57" s="242"/>
      <c r="I57" s="242"/>
      <c r="J57" s="103"/>
    </row>
    <row r="58" spans="2:12" ht="15.75" x14ac:dyDescent="0.25">
      <c r="B58" s="102"/>
      <c r="C58" s="188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88"/>
      <c r="D59" s="238"/>
      <c r="E59" s="238"/>
      <c r="F59" s="155"/>
      <c r="G59" s="154"/>
      <c r="H59" s="175"/>
      <c r="I59" s="128"/>
      <c r="J59" s="103"/>
    </row>
    <row r="60" spans="2:12" ht="15.75" x14ac:dyDescent="0.25">
      <c r="B60" s="102"/>
      <c r="C60" s="188"/>
      <c r="D60" s="240" t="s">
        <v>106</v>
      </c>
      <c r="E60" s="240"/>
      <c r="F60" s="128"/>
      <c r="G60" s="240" t="s">
        <v>107</v>
      </c>
      <c r="H60" s="240"/>
      <c r="I60" s="240"/>
      <c r="J60" s="103"/>
    </row>
    <row r="61" spans="2:12" ht="15.75" x14ac:dyDescent="0.25">
      <c r="B61" s="102"/>
      <c r="C61" s="188"/>
      <c r="D61" s="241" t="s">
        <v>75</v>
      </c>
      <c r="E61" s="241"/>
      <c r="F61" s="154" t="s">
        <v>76</v>
      </c>
      <c r="G61" s="242" t="s">
        <v>77</v>
      </c>
      <c r="H61" s="242"/>
      <c r="I61" s="242"/>
      <c r="J61" s="103"/>
    </row>
    <row r="62" spans="2:12" ht="15.75" x14ac:dyDescent="0.25">
      <c r="B62" s="102"/>
      <c r="C62" s="188"/>
      <c r="D62" s="243" t="s">
        <v>108</v>
      </c>
      <c r="E62" s="243"/>
      <c r="F62" s="154"/>
      <c r="G62" s="242" t="s">
        <v>109</v>
      </c>
      <c r="H62" s="242"/>
      <c r="I62" s="242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  <mergeCell ref="C51:D51"/>
    <mergeCell ref="D54:E54"/>
    <mergeCell ref="D55:E55"/>
    <mergeCell ref="G55:I55"/>
    <mergeCell ref="D56:E56"/>
    <mergeCell ref="G56:I56"/>
    <mergeCell ref="C50:D50"/>
    <mergeCell ref="C1:I1"/>
    <mergeCell ref="C2:I2"/>
    <mergeCell ref="C3:I3"/>
    <mergeCell ref="H7:I7"/>
    <mergeCell ref="C49:D49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4.9989318521683403E-2"/>
  </sheetPr>
  <dimension ref="A1:L63"/>
  <sheetViews>
    <sheetView topLeftCell="B49" zoomScale="86" zoomScaleNormal="86" workbookViewId="0">
      <selection activeCell="G61" sqref="G61:I62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2" t="s">
        <v>98</v>
      </c>
      <c r="D2" s="232"/>
      <c r="E2" s="232"/>
      <c r="F2" s="232"/>
      <c r="G2" s="232"/>
      <c r="H2" s="232"/>
      <c r="I2" s="232"/>
      <c r="J2" s="101"/>
      <c r="K2" s="3"/>
      <c r="L2" s="3"/>
    </row>
    <row r="3" spans="1:12" ht="25.5" customHeight="1" x14ac:dyDescent="0.25">
      <c r="A3" s="99"/>
      <c r="B3" s="102"/>
      <c r="C3" s="233" t="s">
        <v>122</v>
      </c>
      <c r="D3" s="233"/>
      <c r="E3" s="233"/>
      <c r="F3" s="233"/>
      <c r="G3" s="233"/>
      <c r="H3" s="233"/>
      <c r="I3" s="233"/>
      <c r="J3" s="103"/>
      <c r="K3" s="92"/>
      <c r="L3" s="92"/>
    </row>
    <row r="4" spans="1:12" ht="20.25" customHeight="1" x14ac:dyDescent="0.25">
      <c r="A4" s="99"/>
      <c r="B4" s="102"/>
      <c r="C4" s="191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1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1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34" t="s">
        <v>1</v>
      </c>
      <c r="I7" s="234"/>
      <c r="J7" s="103"/>
      <c r="K7" s="95"/>
      <c r="L7" s="95"/>
    </row>
    <row r="8" spans="1:12" ht="11.25" customHeight="1" thickBot="1" x14ac:dyDescent="0.3">
      <c r="A8" s="99"/>
      <c r="B8" s="102"/>
      <c r="C8" s="191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123784587029.23</v>
      </c>
      <c r="I10" s="111">
        <f>G10-H10</f>
        <v>138615413570.77002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123784587029.23</v>
      </c>
      <c r="I11" s="119">
        <f>G11-H11</f>
        <v>138615413570.77002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123784587029.23</v>
      </c>
      <c r="I12" s="119">
        <f t="shared" ref="I12:I46" si="1">G12-H12</f>
        <v>138615413570.77002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121920272116.06</v>
      </c>
      <c r="I13" s="119">
        <f t="shared" si="1"/>
        <v>140479728483.94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121920272116.06</v>
      </c>
      <c r="I14" s="119">
        <f t="shared" si="1"/>
        <v>140479728483.94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117499468418</v>
      </c>
      <c r="I15" s="119">
        <f t="shared" si="1"/>
        <v>144504532182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</f>
        <v>117499468418</v>
      </c>
      <c r="I16" s="127">
        <f t="shared" si="1"/>
        <v>-117499468418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401769106</v>
      </c>
      <c r="I20" s="119">
        <f t="shared" si="1"/>
        <v>-5769106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401769106</v>
      </c>
      <c r="I21" s="119">
        <f t="shared" si="1"/>
        <v>-401769106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400899438</v>
      </c>
      <c r="I22" s="119">
        <f>G22-H22</f>
        <v>-400899438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400899438</v>
      </c>
      <c r="I23" s="119">
        <f t="shared" si="1"/>
        <v>-400899438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</f>
        <v>400899438</v>
      </c>
      <c r="I24" s="127">
        <f t="shared" si="1"/>
        <v>-400899438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869668</v>
      </c>
      <c r="I25" s="119">
        <f t="shared" si="1"/>
        <v>-869668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869668</v>
      </c>
      <c r="I26" s="119">
        <f t="shared" si="1"/>
        <v>-869668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</f>
        <v>869668</v>
      </c>
      <c r="I27" s="127">
        <f t="shared" si="1"/>
        <v>-869668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1864314913.1700001</v>
      </c>
      <c r="I33" s="119">
        <f t="shared" si="1"/>
        <v>-1864314913.1700001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1786960265.1700001</v>
      </c>
      <c r="I34" s="119">
        <f t="shared" si="1"/>
        <v>-1786960265.1700001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803948061.41999996</v>
      </c>
      <c r="I35" s="119">
        <f t="shared" si="1"/>
        <v>-803948061.41999996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803948061.41999996</v>
      </c>
      <c r="I36" s="119">
        <f t="shared" si="1"/>
        <v>-803948061.41999996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</f>
        <v>803948061.41999996</v>
      </c>
      <c r="I37" s="127">
        <f t="shared" si="1"/>
        <v>-803948061.41999996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983012203.75</v>
      </c>
      <c r="I38" s="119">
        <f t="shared" si="1"/>
        <v>-983012203.75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</f>
        <v>93624561.410000011</v>
      </c>
      <c r="I39" s="127">
        <f t="shared" si="1"/>
        <v>-93624561.410000011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77354648</v>
      </c>
      <c r="I41" s="119">
        <f t="shared" si="1"/>
        <v>-77354648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77354648</v>
      </c>
      <c r="I42" s="119">
        <f t="shared" si="1"/>
        <v>-77354648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</f>
        <v>62252563</v>
      </c>
      <c r="I44" s="127">
        <f t="shared" si="1"/>
        <v>-62252563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553416848257.30005</v>
      </c>
      <c r="I45" s="136">
        <f>G45-H45</f>
        <v>3872034398486.7002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56482446049.300003</v>
      </c>
      <c r="I48" s="145">
        <f>G48-H48</f>
        <v>3472907800694.7002</v>
      </c>
      <c r="J48" s="94"/>
      <c r="L48" s="190"/>
    </row>
    <row r="49" spans="2:12" s="61" customFormat="1" ht="24.95" customHeight="1" thickBot="1" x14ac:dyDescent="0.3">
      <c r="B49" s="56"/>
      <c r="C49" s="235" t="s">
        <v>101</v>
      </c>
      <c r="D49" s="236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677201435286.53003</v>
      </c>
      <c r="I49" s="148">
        <f>I10+I45</f>
        <v>4010649812057.4702</v>
      </c>
      <c r="J49" s="60"/>
      <c r="L49" s="51"/>
    </row>
    <row r="50" spans="2:12" ht="15.75" x14ac:dyDescent="0.25">
      <c r="B50" s="146"/>
      <c r="C50" s="230" t="s">
        <v>102</v>
      </c>
      <c r="D50" s="230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7" t="s">
        <v>103</v>
      </c>
      <c r="D51" s="237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38"/>
      <c r="E54" s="238"/>
      <c r="F54" s="239" t="s">
        <v>67</v>
      </c>
      <c r="G54" s="239"/>
      <c r="H54" s="193"/>
      <c r="I54" s="166"/>
      <c r="J54" s="103"/>
    </row>
    <row r="55" spans="2:12" ht="15.75" x14ac:dyDescent="0.25">
      <c r="B55" s="102"/>
      <c r="C55" s="191"/>
      <c r="D55" s="178"/>
      <c r="E55" s="178"/>
      <c r="F55" s="241" t="s">
        <v>69</v>
      </c>
      <c r="G55" s="241"/>
      <c r="H55" s="195"/>
      <c r="I55" s="195"/>
      <c r="J55" s="103"/>
    </row>
    <row r="56" spans="2:12" ht="15.75" x14ac:dyDescent="0.25">
      <c r="B56" s="102"/>
      <c r="C56" s="191"/>
      <c r="D56" s="178"/>
      <c r="E56" s="178"/>
      <c r="F56" s="241" t="s">
        <v>71</v>
      </c>
      <c r="G56" s="241"/>
      <c r="H56" s="196"/>
      <c r="I56" s="196"/>
      <c r="J56" s="103"/>
    </row>
    <row r="57" spans="2:12" ht="15.75" x14ac:dyDescent="0.25">
      <c r="B57" s="102"/>
      <c r="C57" s="191"/>
      <c r="D57" s="178"/>
      <c r="E57" s="178"/>
      <c r="F57" s="176"/>
      <c r="G57" s="245"/>
      <c r="H57" s="245"/>
      <c r="I57" s="245"/>
      <c r="J57" s="103"/>
    </row>
    <row r="58" spans="2:12" ht="15.75" x14ac:dyDescent="0.25">
      <c r="B58" s="102"/>
      <c r="C58" s="191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1"/>
      <c r="D59" s="238"/>
      <c r="E59" s="238"/>
      <c r="F59" s="155"/>
      <c r="G59" s="154"/>
      <c r="H59" s="175"/>
      <c r="I59" s="128"/>
      <c r="J59" s="103"/>
    </row>
    <row r="60" spans="2:12" ht="15.75" x14ac:dyDescent="0.25">
      <c r="B60" s="102"/>
      <c r="C60" s="191"/>
      <c r="D60" s="240" t="s">
        <v>106</v>
      </c>
      <c r="E60" s="240"/>
      <c r="F60" s="128"/>
      <c r="G60" s="240" t="s">
        <v>107</v>
      </c>
      <c r="H60" s="240"/>
      <c r="I60" s="240"/>
      <c r="J60" s="103"/>
    </row>
    <row r="61" spans="2:12" ht="15.75" x14ac:dyDescent="0.25">
      <c r="B61" s="102"/>
      <c r="C61" s="191"/>
      <c r="D61" s="241" t="s">
        <v>75</v>
      </c>
      <c r="E61" s="241"/>
      <c r="F61" s="154" t="s">
        <v>76</v>
      </c>
      <c r="G61" s="242" t="s">
        <v>77</v>
      </c>
      <c r="H61" s="242"/>
      <c r="I61" s="242"/>
      <c r="J61" s="103"/>
    </row>
    <row r="62" spans="2:12" ht="15.75" x14ac:dyDescent="0.25">
      <c r="B62" s="102"/>
      <c r="C62" s="191"/>
      <c r="D62" s="243" t="s">
        <v>108</v>
      </c>
      <c r="E62" s="243"/>
      <c r="F62" s="154"/>
      <c r="G62" s="242" t="s">
        <v>109</v>
      </c>
      <c r="H62" s="242"/>
      <c r="I62" s="242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9">
    <mergeCell ref="D62:E62"/>
    <mergeCell ref="G62:I62"/>
    <mergeCell ref="F56:G56"/>
    <mergeCell ref="G57:I57"/>
    <mergeCell ref="D59:E59"/>
    <mergeCell ref="D60:E60"/>
    <mergeCell ref="G60:I60"/>
    <mergeCell ref="D61:E61"/>
    <mergeCell ref="G61:I61"/>
    <mergeCell ref="C51:D51"/>
    <mergeCell ref="D54:E54"/>
    <mergeCell ref="F54:G54"/>
    <mergeCell ref="F55:G55"/>
    <mergeCell ref="C50:D50"/>
    <mergeCell ref="C1:I1"/>
    <mergeCell ref="C2:I2"/>
    <mergeCell ref="C3:I3"/>
    <mergeCell ref="H7:I7"/>
    <mergeCell ref="C49:D49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4.9989318521683403E-2"/>
  </sheetPr>
  <dimension ref="A1:L63"/>
  <sheetViews>
    <sheetView topLeftCell="A49" zoomScale="86" zoomScaleNormal="86" workbookViewId="0">
      <selection activeCell="D57" sqref="D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2" ht="31.5" customHeight="1" x14ac:dyDescent="0.25">
      <c r="A2" s="99"/>
      <c r="B2" s="100"/>
      <c r="C2" s="232" t="s">
        <v>98</v>
      </c>
      <c r="D2" s="232"/>
      <c r="E2" s="232"/>
      <c r="F2" s="232"/>
      <c r="G2" s="232"/>
      <c r="H2" s="232"/>
      <c r="I2" s="232"/>
      <c r="J2" s="101"/>
      <c r="K2" s="3"/>
      <c r="L2" s="3"/>
    </row>
    <row r="3" spans="1:12" ht="25.5" customHeight="1" x14ac:dyDescent="0.25">
      <c r="A3" s="99"/>
      <c r="B3" s="102"/>
      <c r="C3" s="233" t="s">
        <v>123</v>
      </c>
      <c r="D3" s="233"/>
      <c r="E3" s="233"/>
      <c r="F3" s="233"/>
      <c r="G3" s="233"/>
      <c r="H3" s="233"/>
      <c r="I3" s="233"/>
      <c r="J3" s="103"/>
      <c r="K3" s="92"/>
      <c r="L3" s="92"/>
    </row>
    <row r="4" spans="1:12" ht="20.25" customHeight="1" x14ac:dyDescent="0.25">
      <c r="A4" s="99"/>
      <c r="B4" s="102"/>
      <c r="C4" s="194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4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4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34" t="s">
        <v>1</v>
      </c>
      <c r="I7" s="234"/>
      <c r="J7" s="103"/>
      <c r="K7" s="95"/>
      <c r="L7" s="95"/>
    </row>
    <row r="8" spans="1:12" ht="11.25" customHeight="1" thickBot="1" x14ac:dyDescent="0.3">
      <c r="A8" s="99"/>
      <c r="B8" s="102"/>
      <c r="C8" s="194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137515947940.57999</v>
      </c>
      <c r="I10" s="111">
        <f>G10-H10</f>
        <v>124884052659.42001</v>
      </c>
      <c r="J10" s="183"/>
    </row>
    <row r="11" spans="1:12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137515947940.57999</v>
      </c>
      <c r="I11" s="119">
        <f>G11-H11</f>
        <v>124884052659.42001</v>
      </c>
      <c r="J11" s="183"/>
    </row>
    <row r="12" spans="1:12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137515947940.57999</v>
      </c>
      <c r="I12" s="119">
        <f t="shared" ref="I12:I46" si="1">G12-H12</f>
        <v>124884052659.42001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135614361284.06</v>
      </c>
      <c r="I13" s="119">
        <f t="shared" si="1"/>
        <v>126785639315.94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135614361284.06</v>
      </c>
      <c r="I14" s="119">
        <f t="shared" si="1"/>
        <v>126785639315.94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131141002179</v>
      </c>
      <c r="I15" s="119">
        <f t="shared" si="1"/>
        <v>130862998421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</f>
        <v>131141002179</v>
      </c>
      <c r="I16" s="127">
        <f t="shared" si="1"/>
        <v>-131141002179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454324513</v>
      </c>
      <c r="I20" s="119">
        <f t="shared" si="1"/>
        <v>-58324513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454324513</v>
      </c>
      <c r="I21" s="119">
        <f t="shared" si="1"/>
        <v>-454324513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453312029</v>
      </c>
      <c r="I22" s="119">
        <f>G22-H22</f>
        <v>-453312029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453312029</v>
      </c>
      <c r="I23" s="119">
        <f t="shared" si="1"/>
        <v>-453312029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</f>
        <v>453312029</v>
      </c>
      <c r="I24" s="127">
        <f t="shared" si="1"/>
        <v>-453312029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1012484</v>
      </c>
      <c r="I25" s="119">
        <f t="shared" si="1"/>
        <v>-1012484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1012484</v>
      </c>
      <c r="I26" s="119">
        <f t="shared" si="1"/>
        <v>-1012484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</f>
        <v>1012484</v>
      </c>
      <c r="I27" s="127">
        <f t="shared" si="1"/>
        <v>-1012484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1901586656.52</v>
      </c>
      <c r="I33" s="119">
        <f t="shared" si="1"/>
        <v>-1901586656.52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1798019262.52</v>
      </c>
      <c r="I34" s="119">
        <f t="shared" si="1"/>
        <v>-1798019262.52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806015595.64999998</v>
      </c>
      <c r="I35" s="119">
        <f t="shared" si="1"/>
        <v>-806015595.64999998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806015595.64999998</v>
      </c>
      <c r="I36" s="119">
        <f t="shared" si="1"/>
        <v>-806015595.64999998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</f>
        <v>806015595.64999998</v>
      </c>
      <c r="I37" s="127">
        <f t="shared" si="1"/>
        <v>-806015595.64999998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992003666.87</v>
      </c>
      <c r="I38" s="119">
        <f t="shared" si="1"/>
        <v>-992003666.87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</f>
        <v>102616024.53000002</v>
      </c>
      <c r="I39" s="127">
        <f t="shared" si="1"/>
        <v>-102616024.53000002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103567394</v>
      </c>
      <c r="I41" s="119">
        <f t="shared" si="1"/>
        <v>-103567394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103567394</v>
      </c>
      <c r="I42" s="119">
        <f t="shared" si="1"/>
        <v>-103567394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</f>
        <v>40926960</v>
      </c>
      <c r="I43" s="127">
        <f>G43-H43</f>
        <v>-40926960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555954922611.30005</v>
      </c>
      <c r="I45" s="136">
        <f>G45-H45</f>
        <v>3869496324132.7002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59020520403.300003</v>
      </c>
      <c r="I48" s="145">
        <f>G48-H48</f>
        <v>3470369726340.7002</v>
      </c>
      <c r="J48" s="94"/>
      <c r="L48" s="190"/>
    </row>
    <row r="49" spans="2:12" s="61" customFormat="1" ht="24.95" customHeight="1" thickBot="1" x14ac:dyDescent="0.3">
      <c r="B49" s="56"/>
      <c r="C49" s="235" t="s">
        <v>101</v>
      </c>
      <c r="D49" s="236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693470870551.88</v>
      </c>
      <c r="I49" s="148">
        <f>I10+I45</f>
        <v>3994380376792.1201</v>
      </c>
      <c r="J49" s="60"/>
      <c r="L49" s="51"/>
    </row>
    <row r="50" spans="2:12" ht="15.75" x14ac:dyDescent="0.25">
      <c r="B50" s="146"/>
      <c r="C50" s="230" t="s">
        <v>102</v>
      </c>
      <c r="D50" s="230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37" t="s">
        <v>103</v>
      </c>
      <c r="D51" s="237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38"/>
      <c r="E54" s="238"/>
      <c r="F54" s="166"/>
      <c r="G54" s="166"/>
      <c r="H54" s="193"/>
      <c r="I54" s="166"/>
      <c r="J54" s="103"/>
    </row>
    <row r="55" spans="2:12" ht="15.75" x14ac:dyDescent="0.25">
      <c r="B55" s="102"/>
      <c r="C55" s="194"/>
      <c r="D55" s="178"/>
      <c r="E55" s="178"/>
      <c r="F55" s="239" t="s">
        <v>67</v>
      </c>
      <c r="G55" s="239"/>
      <c r="H55" s="197"/>
      <c r="I55" s="197"/>
      <c r="J55" s="103"/>
    </row>
    <row r="56" spans="2:12" ht="15.75" x14ac:dyDescent="0.25">
      <c r="B56" s="102"/>
      <c r="C56" s="194"/>
      <c r="D56" s="178"/>
      <c r="E56" s="178"/>
      <c r="F56" s="241" t="s">
        <v>69</v>
      </c>
      <c r="G56" s="241"/>
      <c r="H56" s="178"/>
      <c r="I56" s="178"/>
      <c r="J56" s="103"/>
    </row>
    <row r="57" spans="2:12" ht="15.75" x14ac:dyDescent="0.25">
      <c r="B57" s="102"/>
      <c r="C57" s="194"/>
      <c r="D57" s="178"/>
      <c r="E57" s="178"/>
      <c r="F57" s="241" t="s">
        <v>71</v>
      </c>
      <c r="G57" s="241"/>
      <c r="H57" s="178"/>
      <c r="I57" s="178"/>
      <c r="J57" s="103"/>
    </row>
    <row r="58" spans="2:12" ht="27" customHeight="1" x14ac:dyDescent="0.25">
      <c r="B58" s="102"/>
      <c r="C58" s="194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4"/>
      <c r="D59" s="238"/>
      <c r="E59" s="238"/>
      <c r="F59" s="155"/>
      <c r="G59" s="154"/>
      <c r="H59" s="175"/>
      <c r="I59" s="128"/>
      <c r="J59" s="103"/>
    </row>
    <row r="60" spans="2:12" ht="15.75" x14ac:dyDescent="0.25">
      <c r="B60" s="102"/>
      <c r="C60" s="194"/>
      <c r="D60" s="240" t="s">
        <v>106</v>
      </c>
      <c r="E60" s="240"/>
      <c r="F60" s="128"/>
      <c r="G60" s="240" t="s">
        <v>107</v>
      </c>
      <c r="H60" s="240"/>
      <c r="I60" s="240"/>
      <c r="J60" s="103"/>
    </row>
    <row r="61" spans="2:12" ht="15.75" x14ac:dyDescent="0.25">
      <c r="B61" s="102"/>
      <c r="C61" s="194"/>
      <c r="D61" s="241" t="s">
        <v>75</v>
      </c>
      <c r="E61" s="241"/>
      <c r="F61" s="154" t="s">
        <v>76</v>
      </c>
      <c r="G61" s="245" t="s">
        <v>70</v>
      </c>
      <c r="H61" s="245"/>
      <c r="I61" s="245"/>
      <c r="J61" s="103"/>
    </row>
    <row r="62" spans="2:12" ht="15.75" x14ac:dyDescent="0.25">
      <c r="B62" s="102"/>
      <c r="C62" s="194"/>
      <c r="D62" s="243" t="s">
        <v>108</v>
      </c>
      <c r="E62" s="243"/>
      <c r="F62" s="154"/>
      <c r="G62" s="245" t="s">
        <v>105</v>
      </c>
      <c r="H62" s="245"/>
      <c r="I62" s="245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8">
    <mergeCell ref="C50:D50"/>
    <mergeCell ref="G61:I61"/>
    <mergeCell ref="C1:I1"/>
    <mergeCell ref="C2:I2"/>
    <mergeCell ref="C3:I3"/>
    <mergeCell ref="H7:I7"/>
    <mergeCell ref="C49:D49"/>
    <mergeCell ref="D62:E62"/>
    <mergeCell ref="C51:D51"/>
    <mergeCell ref="D54:E54"/>
    <mergeCell ref="F55:G55"/>
    <mergeCell ref="F56:G56"/>
    <mergeCell ref="F57:G57"/>
    <mergeCell ref="G62:I62"/>
    <mergeCell ref="D59:E59"/>
    <mergeCell ref="D60:E60"/>
    <mergeCell ref="G60:I60"/>
    <mergeCell ref="D61:E61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4.9989318521683403E-2"/>
  </sheetPr>
  <dimension ref="A1:K63"/>
  <sheetViews>
    <sheetView topLeftCell="C13" zoomScale="86" zoomScaleNormal="86" workbookViewId="0">
      <selection activeCell="D9" sqref="D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1" ht="9.75" customHeight="1" thickBot="1" x14ac:dyDescent="0.3">
      <c r="C1" s="244"/>
      <c r="D1" s="244"/>
      <c r="E1" s="244"/>
      <c r="F1" s="244"/>
      <c r="G1" s="244"/>
      <c r="H1" s="244"/>
      <c r="I1" s="244"/>
    </row>
    <row r="2" spans="1:11" ht="31.5" customHeight="1" x14ac:dyDescent="0.25">
      <c r="A2" s="99"/>
      <c r="B2" s="100"/>
      <c r="C2" s="254" t="s">
        <v>98</v>
      </c>
      <c r="D2" s="232"/>
      <c r="E2" s="232"/>
      <c r="F2" s="232"/>
      <c r="G2" s="232"/>
      <c r="H2" s="232"/>
      <c r="I2" s="232"/>
      <c r="J2" s="101"/>
      <c r="K2" s="3"/>
    </row>
    <row r="3" spans="1:11" ht="25.5" customHeight="1" x14ac:dyDescent="0.25">
      <c r="A3" s="99"/>
      <c r="B3" s="102"/>
      <c r="C3" s="255" t="s">
        <v>124</v>
      </c>
      <c r="D3" s="256"/>
      <c r="E3" s="256"/>
      <c r="F3" s="256"/>
      <c r="G3" s="256"/>
      <c r="H3" s="256"/>
      <c r="I3" s="256"/>
      <c r="J3" s="103"/>
      <c r="K3" s="92"/>
    </row>
    <row r="4" spans="1:11" ht="20.25" customHeight="1" x14ac:dyDescent="0.25">
      <c r="A4" s="99"/>
      <c r="B4" s="102"/>
      <c r="C4" s="201"/>
      <c r="D4" s="202"/>
      <c r="E4" s="202"/>
      <c r="F4" s="202"/>
      <c r="G4" s="202"/>
      <c r="H4" s="202"/>
      <c r="I4" s="202"/>
      <c r="J4" s="103"/>
      <c r="K4" s="95"/>
    </row>
    <row r="5" spans="1:11" ht="30" customHeight="1" x14ac:dyDescent="0.25">
      <c r="A5" s="99"/>
      <c r="B5" s="102"/>
      <c r="C5" s="201"/>
      <c r="D5" s="202"/>
      <c r="E5" s="202"/>
      <c r="F5" s="202"/>
      <c r="G5" s="202"/>
      <c r="H5" s="202"/>
      <c r="I5" s="202"/>
      <c r="J5" s="103"/>
      <c r="K5" s="95"/>
    </row>
    <row r="6" spans="1:11" ht="12.75" customHeight="1" x14ac:dyDescent="0.25">
      <c r="A6" s="99"/>
      <c r="B6" s="102"/>
      <c r="C6" s="201"/>
      <c r="D6" s="202"/>
      <c r="E6" s="202"/>
      <c r="F6" s="202"/>
      <c r="G6" s="202"/>
      <c r="H6" s="202"/>
      <c r="I6" s="202"/>
      <c r="J6" s="103"/>
      <c r="K6" s="95"/>
    </row>
    <row r="7" spans="1:11" ht="24.75" customHeight="1" x14ac:dyDescent="0.25">
      <c r="A7" s="99"/>
      <c r="B7" s="102"/>
      <c r="C7" s="203"/>
      <c r="D7" s="202"/>
      <c r="E7" s="202"/>
      <c r="F7" s="204"/>
      <c r="G7" s="205" t="s">
        <v>0</v>
      </c>
      <c r="H7" s="257" t="s">
        <v>1</v>
      </c>
      <c r="I7" s="257"/>
      <c r="J7" s="103"/>
      <c r="K7" s="95"/>
    </row>
    <row r="8" spans="1:11" ht="11.25" customHeight="1" thickBot="1" x14ac:dyDescent="0.3">
      <c r="A8" s="99"/>
      <c r="B8" s="102"/>
      <c r="C8" s="201"/>
      <c r="D8" s="202"/>
      <c r="E8" s="202"/>
      <c r="F8" s="202"/>
      <c r="G8" s="202"/>
      <c r="H8" s="202"/>
      <c r="I8" s="202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150415912050.10999</v>
      </c>
      <c r="I10" s="111">
        <f>G10-H10</f>
        <v>111984088549.89001</v>
      </c>
      <c r="J10" s="183"/>
    </row>
    <row r="11" spans="1:11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150415912050.10999</v>
      </c>
      <c r="I11" s="119">
        <f>G11-H11</f>
        <v>111984088549.89001</v>
      </c>
      <c r="J11" s="183"/>
    </row>
    <row r="12" spans="1:11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150415912050.10999</v>
      </c>
      <c r="I12" s="119">
        <f t="shared" ref="I12:I46" si="1">G12-H12</f>
        <v>111984088549.89001</v>
      </c>
      <c r="J12" s="183"/>
    </row>
    <row r="13" spans="1:11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148400417252.06</v>
      </c>
      <c r="I13" s="119">
        <f t="shared" si="1"/>
        <v>113999583347.94</v>
      </c>
      <c r="J13" s="183"/>
    </row>
    <row r="14" spans="1:11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148400417252.06</v>
      </c>
      <c r="I14" s="119">
        <f t="shared" si="1"/>
        <v>113999583347.94</v>
      </c>
      <c r="J14" s="183"/>
    </row>
    <row r="15" spans="1:11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143283151158</v>
      </c>
      <c r="I15" s="119">
        <f t="shared" si="1"/>
        <v>118720849442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</f>
        <v>143283151158</v>
      </c>
      <c r="I16" s="127">
        <f t="shared" si="1"/>
        <v>-143283151158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508731502</v>
      </c>
      <c r="I20" s="119">
        <f t="shared" si="1"/>
        <v>-112731502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508731502</v>
      </c>
      <c r="I21" s="119">
        <f t="shared" si="1"/>
        <v>-508731502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507601826</v>
      </c>
      <c r="I22" s="119">
        <f>G22-H22</f>
        <v>-507601826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507601826</v>
      </c>
      <c r="I23" s="119">
        <f t="shared" si="1"/>
        <v>-507601826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</f>
        <v>507601826</v>
      </c>
      <c r="I24" s="127">
        <f t="shared" si="1"/>
        <v>-507601826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1129676</v>
      </c>
      <c r="I25" s="119">
        <f t="shared" si="1"/>
        <v>-1129676</v>
      </c>
      <c r="J25" s="184"/>
    </row>
    <row r="26" spans="2:10" s="179" customFormat="1" ht="50.2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1129676</v>
      </c>
      <c r="I26" s="119">
        <f t="shared" si="1"/>
        <v>-1129676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</f>
        <v>1129676</v>
      </c>
      <c r="I27" s="127">
        <f t="shared" si="1"/>
        <v>-1129676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2015494798.0500002</v>
      </c>
      <c r="I33" s="119">
        <f t="shared" si="1"/>
        <v>-2015494798.0500002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1911132112.0500002</v>
      </c>
      <c r="I34" s="119">
        <f t="shared" si="1"/>
        <v>-1911132112.0500002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808103745.15999997</v>
      </c>
      <c r="I35" s="119">
        <f t="shared" si="1"/>
        <v>-808103745.15999997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808103745.15999997</v>
      </c>
      <c r="I36" s="119">
        <f t="shared" si="1"/>
        <v>-808103745.15999997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</f>
        <v>808103745.15999997</v>
      </c>
      <c r="I37" s="127">
        <f t="shared" si="1"/>
        <v>-808103745.15999997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1103028366.8900001</v>
      </c>
      <c r="I38" s="119">
        <f t="shared" si="1"/>
        <v>-1103028366.8900001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</f>
        <v>213640724.55000001</v>
      </c>
      <c r="I39" s="127">
        <f t="shared" si="1"/>
        <v>-213640724.55000001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104362686</v>
      </c>
      <c r="I41" s="119">
        <f t="shared" si="1"/>
        <v>-104362686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104362686</v>
      </c>
      <c r="I42" s="119">
        <f t="shared" si="1"/>
        <v>-104362686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</f>
        <v>41722252</v>
      </c>
      <c r="I43" s="127">
        <f>G43-H43</f>
        <v>-41722252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559856389176.30005</v>
      </c>
      <c r="I45" s="136">
        <f>G45-H45</f>
        <v>3865594857567.7002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62921986968.300003</v>
      </c>
      <c r="I48" s="145">
        <f>G48-H48</f>
        <v>3466468259775.7002</v>
      </c>
      <c r="J48" s="94"/>
    </row>
    <row r="49" spans="2:10" s="61" customFormat="1" ht="24.95" customHeight="1" thickBot="1" x14ac:dyDescent="0.3">
      <c r="B49" s="56"/>
      <c r="C49" s="235" t="s">
        <v>101</v>
      </c>
      <c r="D49" s="236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710272301226.41003</v>
      </c>
      <c r="I49" s="148">
        <f>I10+I45</f>
        <v>3977578946117.5903</v>
      </c>
      <c r="J49" s="60"/>
    </row>
    <row r="50" spans="2:10" ht="15.75" x14ac:dyDescent="0.25">
      <c r="B50" s="146"/>
      <c r="C50" s="253" t="s">
        <v>102</v>
      </c>
      <c r="D50" s="230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50" t="s">
        <v>103</v>
      </c>
      <c r="D51" s="251"/>
      <c r="E51" s="206"/>
      <c r="F51" s="206"/>
      <c r="G51" s="207"/>
      <c r="H51" s="206"/>
      <c r="I51" s="207"/>
      <c r="J51" s="103"/>
    </row>
    <row r="52" spans="2:10" ht="15.75" x14ac:dyDescent="0.25">
      <c r="B52" s="102"/>
      <c r="C52" s="102"/>
      <c r="D52" s="202"/>
      <c r="E52" s="206"/>
      <c r="F52" s="206"/>
      <c r="G52" s="206"/>
      <c r="H52" s="207"/>
      <c r="I52" s="207"/>
      <c r="J52" s="103"/>
    </row>
    <row r="53" spans="2:10" ht="15.75" x14ac:dyDescent="0.25">
      <c r="B53" s="102"/>
      <c r="C53" s="102"/>
      <c r="D53" s="202"/>
      <c r="E53" s="206"/>
      <c r="F53" s="206"/>
      <c r="G53" s="206"/>
      <c r="H53" s="207"/>
      <c r="I53" s="206"/>
      <c r="J53" s="103"/>
    </row>
    <row r="54" spans="2:10" ht="18.75" x14ac:dyDescent="0.25">
      <c r="B54" s="102"/>
      <c r="C54" s="208"/>
      <c r="D54" s="252"/>
      <c r="E54" s="252"/>
      <c r="F54" s="205"/>
      <c r="G54" s="205"/>
      <c r="H54" s="209"/>
      <c r="I54" s="205"/>
      <c r="J54" s="103"/>
    </row>
    <row r="55" spans="2:10" ht="15.75" x14ac:dyDescent="0.25">
      <c r="B55" s="102"/>
      <c r="C55" s="201"/>
      <c r="D55" s="92"/>
      <c r="E55" s="210" t="s">
        <v>67</v>
      </c>
      <c r="F55" s="202"/>
      <c r="G55" s="247"/>
      <c r="H55" s="247"/>
      <c r="I55" s="247"/>
      <c r="J55" s="211"/>
    </row>
    <row r="56" spans="2:10" ht="15.75" x14ac:dyDescent="0.25">
      <c r="B56" s="102"/>
      <c r="C56" s="201"/>
      <c r="D56" s="92"/>
      <c r="E56" s="248" t="s">
        <v>69</v>
      </c>
      <c r="F56" s="248"/>
      <c r="G56" s="92"/>
      <c r="H56" s="92"/>
      <c r="I56" s="92"/>
      <c r="J56" s="103"/>
    </row>
    <row r="57" spans="2:10" ht="15.75" x14ac:dyDescent="0.25">
      <c r="B57" s="102"/>
      <c r="C57" s="201"/>
      <c r="D57" s="95"/>
      <c r="E57" s="248" t="s">
        <v>71</v>
      </c>
      <c r="F57" s="248"/>
      <c r="G57" s="92"/>
      <c r="H57" s="92"/>
      <c r="I57" s="92"/>
      <c r="J57" s="103"/>
    </row>
    <row r="58" spans="2:10" ht="33" customHeight="1" x14ac:dyDescent="0.25">
      <c r="B58" s="102"/>
      <c r="C58" s="201"/>
      <c r="D58" s="202"/>
      <c r="E58" s="154"/>
      <c r="F58" s="155"/>
      <c r="G58" s="154"/>
      <c r="H58" s="154"/>
      <c r="I58" s="202"/>
      <c r="J58" s="103"/>
    </row>
    <row r="59" spans="2:10" ht="18.75" x14ac:dyDescent="0.25">
      <c r="B59" s="102"/>
      <c r="C59" s="201"/>
      <c r="D59" s="252"/>
      <c r="E59" s="252"/>
      <c r="F59" s="155"/>
      <c r="G59" s="154"/>
      <c r="H59" s="209"/>
      <c r="I59" s="202"/>
      <c r="J59" s="103"/>
    </row>
    <row r="60" spans="2:10" ht="15.75" x14ac:dyDescent="0.25">
      <c r="B60" s="102"/>
      <c r="C60" s="201"/>
      <c r="D60" s="247" t="s">
        <v>106</v>
      </c>
      <c r="E60" s="247"/>
      <c r="F60" s="202"/>
      <c r="G60" s="246" t="s">
        <v>67</v>
      </c>
      <c r="H60" s="246"/>
      <c r="I60" s="212"/>
      <c r="J60" s="103"/>
    </row>
    <row r="61" spans="2:10" ht="15.75" x14ac:dyDescent="0.25">
      <c r="B61" s="102"/>
      <c r="C61" s="201"/>
      <c r="D61" s="248" t="s">
        <v>75</v>
      </c>
      <c r="E61" s="248"/>
      <c r="F61" s="155" t="s">
        <v>76</v>
      </c>
      <c r="G61" s="242" t="s">
        <v>70</v>
      </c>
      <c r="H61" s="242"/>
      <c r="I61" s="198"/>
      <c r="J61" s="103"/>
    </row>
    <row r="62" spans="2:10" ht="15.75" x14ac:dyDescent="0.25">
      <c r="B62" s="102"/>
      <c r="C62" s="201"/>
      <c r="D62" s="249" t="s">
        <v>108</v>
      </c>
      <c r="E62" s="249"/>
      <c r="F62" s="199"/>
      <c r="G62" s="200" t="s">
        <v>105</v>
      </c>
      <c r="H62" s="95"/>
      <c r="I62" s="198"/>
      <c r="J62" s="103"/>
    </row>
    <row r="63" spans="2:10" ht="16.5" thickBot="1" x14ac:dyDescent="0.3">
      <c r="B63" s="156"/>
      <c r="C63" s="213"/>
      <c r="D63" s="158"/>
      <c r="E63" s="159"/>
      <c r="F63" s="160"/>
      <c r="G63" s="161"/>
      <c r="H63" s="160"/>
      <c r="I63" s="158"/>
      <c r="J63" s="162"/>
    </row>
  </sheetData>
  <mergeCells count="17">
    <mergeCell ref="C50:D50"/>
    <mergeCell ref="C1:I1"/>
    <mergeCell ref="C2:I2"/>
    <mergeCell ref="C3:I3"/>
    <mergeCell ref="H7:I7"/>
    <mergeCell ref="C49:D49"/>
    <mergeCell ref="D62:E62"/>
    <mergeCell ref="E56:F56"/>
    <mergeCell ref="E57:F57"/>
    <mergeCell ref="C51:D51"/>
    <mergeCell ref="D54:E54"/>
    <mergeCell ref="D59:E59"/>
    <mergeCell ref="G61:H61"/>
    <mergeCell ref="G60:H60"/>
    <mergeCell ref="G55:I55"/>
    <mergeCell ref="D60:E60"/>
    <mergeCell ref="D61:E61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22</vt:i4>
      </vt:variant>
    </vt:vector>
  </HeadingPairs>
  <TitlesOfParts>
    <vt:vector size="3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USER</cp:lastModifiedBy>
  <cp:lastPrinted>2020-11-25T18:48:48Z</cp:lastPrinted>
  <dcterms:created xsi:type="dcterms:W3CDTF">2020-02-18T16:01:06Z</dcterms:created>
  <dcterms:modified xsi:type="dcterms:W3CDTF">2021-02-24T19:47:22Z</dcterms:modified>
</cp:coreProperties>
</file>