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INFORME INGRESOS ENERO 2021\"/>
    </mc:Choice>
  </mc:AlternateContent>
  <bookViews>
    <workbookView xWindow="0" yWindow="0" windowWidth="20490" windowHeight="6750"/>
  </bookViews>
  <sheets>
    <sheet name="ENERO 2021 COMPLETO" sheetId="2" r:id="rId1"/>
  </sheets>
  <definedNames>
    <definedName name="_xlnm.Print_Area" localSheetId="0">'ENERO 2021 COMPLETO'!$A$8:$J$40</definedName>
    <definedName name="_xlnm.Print_Titles" localSheetId="0">'ENERO 2021 COMPLETO'!$1:$7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G37" i="2" s="1"/>
  <c r="F36" i="2"/>
  <c r="G36" i="2" s="1"/>
  <c r="F35" i="2"/>
  <c r="G35" i="2" s="1"/>
  <c r="I34" i="2"/>
  <c r="D34" i="2"/>
  <c r="C34" i="2"/>
  <c r="G34" i="2" s="1"/>
  <c r="J34" i="2" s="1"/>
  <c r="F33" i="2"/>
  <c r="G33" i="2" s="1"/>
  <c r="I32" i="2"/>
  <c r="F32" i="2"/>
  <c r="E32" i="2"/>
  <c r="D32" i="2"/>
  <c r="C32" i="2"/>
  <c r="F31" i="2"/>
  <c r="G31" i="2" s="1"/>
  <c r="I30" i="2"/>
  <c r="F30" i="2"/>
  <c r="E30" i="2"/>
  <c r="D30" i="2"/>
  <c r="C30" i="2"/>
  <c r="I29" i="2"/>
  <c r="F29" i="2"/>
  <c r="E29" i="2"/>
  <c r="D29" i="2"/>
  <c r="C29" i="2"/>
  <c r="F28" i="2"/>
  <c r="G28" i="2" s="1"/>
  <c r="I27" i="2"/>
  <c r="F27" i="2"/>
  <c r="E27" i="2"/>
  <c r="D27" i="2"/>
  <c r="C27" i="2"/>
  <c r="F26" i="2"/>
  <c r="G26" i="2" s="1"/>
  <c r="F25" i="2"/>
  <c r="G25" i="2" s="1"/>
  <c r="I24" i="2"/>
  <c r="F24" i="2"/>
  <c r="E24" i="2"/>
  <c r="D24" i="2"/>
  <c r="C24" i="2"/>
  <c r="I23" i="2"/>
  <c r="F23" i="2"/>
  <c r="F22" i="2" s="1"/>
  <c r="F21" i="2" s="1"/>
  <c r="E23" i="2"/>
  <c r="D23" i="2"/>
  <c r="C23" i="2"/>
  <c r="I22" i="2"/>
  <c r="E22" i="2"/>
  <c r="D22" i="2"/>
  <c r="C22" i="2"/>
  <c r="I21" i="2"/>
  <c r="E21" i="2"/>
  <c r="D21" i="2"/>
  <c r="C21" i="2"/>
  <c r="F20" i="2"/>
  <c r="G20" i="2" s="1"/>
  <c r="I19" i="2"/>
  <c r="F19" i="2"/>
  <c r="F18" i="2" s="1"/>
  <c r="F17" i="2" s="1"/>
  <c r="F16" i="2" s="1"/>
  <c r="F12" i="2" s="1"/>
  <c r="F11" i="2" s="1"/>
  <c r="F10" i="2" s="1"/>
  <c r="F9" i="2" s="1"/>
  <c r="F8" i="2" s="1"/>
  <c r="F38" i="2" s="1"/>
  <c r="E19" i="2"/>
  <c r="D19" i="2"/>
  <c r="C19" i="2"/>
  <c r="I18" i="2"/>
  <c r="E18" i="2"/>
  <c r="D18" i="2"/>
  <c r="C18" i="2"/>
  <c r="I17" i="2"/>
  <c r="E17" i="2"/>
  <c r="D17" i="2"/>
  <c r="C17" i="2"/>
  <c r="I16" i="2"/>
  <c r="E16" i="2"/>
  <c r="D16" i="2"/>
  <c r="D12" i="2" s="1"/>
  <c r="D11" i="2" s="1"/>
  <c r="C16" i="2"/>
  <c r="C12" i="2" s="1"/>
  <c r="F15" i="2"/>
  <c r="G15" i="2" s="1"/>
  <c r="F14" i="2"/>
  <c r="G14" i="2" s="1"/>
  <c r="I13" i="2"/>
  <c r="G13" i="2"/>
  <c r="F13" i="2"/>
  <c r="I12" i="2"/>
  <c r="E12" i="2"/>
  <c r="E11" i="2" s="1"/>
  <c r="E10" i="2" s="1"/>
  <c r="C11" i="2"/>
  <c r="C10" i="2" s="1"/>
  <c r="C9" i="2" s="1"/>
  <c r="C8" i="2" s="1"/>
  <c r="C38" i="2" s="1"/>
  <c r="D10" i="2"/>
  <c r="D9" i="2" s="1"/>
  <c r="D8" i="2" s="1"/>
  <c r="D38" i="2" s="1"/>
  <c r="E9" i="2"/>
  <c r="E8" i="2" s="1"/>
  <c r="E38" i="2" s="1"/>
  <c r="G19" i="2" l="1"/>
  <c r="G27" i="2"/>
  <c r="J35" i="2"/>
  <c r="K37" i="2"/>
  <c r="J37" i="2"/>
  <c r="J13" i="2"/>
  <c r="J14" i="2"/>
  <c r="J20" i="2"/>
  <c r="J19" i="2" s="1"/>
  <c r="J18" i="2" s="1"/>
  <c r="J17" i="2" s="1"/>
  <c r="J16" i="2" s="1"/>
  <c r="J26" i="2"/>
  <c r="J28" i="2"/>
  <c r="J27" i="2" s="1"/>
  <c r="K35" i="2"/>
  <c r="G24" i="2"/>
  <c r="G30" i="2"/>
  <c r="G32" i="2"/>
  <c r="K36" i="2"/>
  <c r="I11" i="2"/>
  <c r="K13" i="2"/>
  <c r="J15" i="2"/>
  <c r="J25" i="2"/>
  <c r="J31" i="2"/>
  <c r="J30" i="2" s="1"/>
  <c r="J33" i="2"/>
  <c r="J32" i="2" s="1"/>
  <c r="K34" i="2"/>
  <c r="J36" i="2"/>
  <c r="G29" i="2" l="1"/>
  <c r="J29" i="2"/>
  <c r="J12" i="2"/>
  <c r="J11" i="2" s="1"/>
  <c r="J10" i="2" s="1"/>
  <c r="J9" i="2" s="1"/>
  <c r="G18" i="2"/>
  <c r="J24" i="2"/>
  <c r="J23" i="2" s="1"/>
  <c r="J22" i="2" s="1"/>
  <c r="J21" i="2" s="1"/>
  <c r="I10" i="2"/>
  <c r="G23" i="2"/>
  <c r="G22" i="2" l="1"/>
  <c r="I9" i="2"/>
  <c r="G17" i="2"/>
  <c r="I8" i="2" l="1"/>
  <c r="G16" i="2"/>
  <c r="G21" i="2"/>
  <c r="G12" i="2" l="1"/>
  <c r="I38" i="2"/>
  <c r="G11" i="2" l="1"/>
  <c r="K12" i="2"/>
  <c r="G10" i="2" l="1"/>
  <c r="K11" i="2"/>
  <c r="G9" i="2" l="1"/>
  <c r="K10" i="2"/>
  <c r="G8" i="2" l="1"/>
  <c r="K9" i="2"/>
  <c r="G38" i="2" l="1"/>
  <c r="H8" i="2"/>
  <c r="J8" i="2"/>
  <c r="J38" i="2" s="1"/>
  <c r="K8" i="2"/>
  <c r="H38" i="2" l="1"/>
  <c r="H14" i="2"/>
  <c r="H28" i="2"/>
  <c r="H13" i="2"/>
  <c r="H25" i="2"/>
  <c r="H33" i="2"/>
  <c r="H20" i="2"/>
  <c r="H37" i="2"/>
  <c r="H31" i="2"/>
  <c r="H34" i="2"/>
  <c r="H26" i="2"/>
  <c r="H35" i="2"/>
  <c r="H15" i="2"/>
  <c r="H36" i="2"/>
  <c r="H30" i="2"/>
  <c r="H19" i="2"/>
  <c r="H27" i="2"/>
  <c r="H32" i="2"/>
  <c r="H24" i="2"/>
  <c r="H23" i="2"/>
  <c r="H18" i="2"/>
  <c r="H29" i="2"/>
  <c r="H22" i="2"/>
  <c r="H17" i="2"/>
  <c r="H16" i="2"/>
  <c r="H21" i="2"/>
  <c r="H12" i="2"/>
  <c r="K38" i="2"/>
  <c r="H11" i="2"/>
  <c r="H10" i="2"/>
  <c r="H9" i="2"/>
</calcChain>
</file>

<file path=xl/sharedStrings.xml><?xml version="1.0" encoding="utf-8"?>
<sst xmlns="http://schemas.openxmlformats.org/spreadsheetml/2006/main" count="95" uniqueCount="75">
  <si>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</si>
  <si>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</si>
  <si>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</si>
  <si>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</si>
  <si>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</si>
  <si>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</si>
  <si>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</si>
  <si>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</si>
  <si>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</si>
  <si>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</si>
  <si>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</si>
  <si>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</si>
  <si>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</si>
  <si>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</si>
  <si>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</si>
  <si>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</si>
  <si>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</si>
  <si>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</si>
  <si>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</si>
  <si>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</si>
  <si>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</si>
  <si>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</si>
  <si>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</si>
  <si>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</si>
  <si>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</si>
  <si>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</si>
  <si>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</si>
  <si>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</si>
  <si>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</si>
  <si>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</si>
  <si>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</si>
  <si>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</si>
  <si>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</si>
  <si>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</si>
  <si>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</si>
  <si>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</si>
  <si>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</si>
  <si>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</si>
  <si>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</si>
  <si>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</si>
  <si>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</si>
  <si>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</si>
  <si>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</si>
  <si>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</si>
  <si>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</si>
  <si>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</si>
  <si>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</si>
  <si>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</si>
  <si>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</si>
  <si>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</si>
  <si>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</si>
  <si>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</si>
  <si>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</si>
  <si>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</si>
  <si>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</si>
  <si>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</si>
  <si>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</si>
  <si>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Vicepresidente Administrativa y Financiera</t>
    </r>
  </si>
  <si>
    <t>Codificación Presupuestal</t>
  </si>
  <si>
    <t>Descripción</t>
  </si>
  <si>
    <t>Aforo
Inicial
(1)</t>
  </si>
  <si>
    <t>Modificaciones Aforo  
(2)</t>
  </si>
  <si>
    <t>Aforo
Vigente
(3)= (1)-(2)</t>
  </si>
  <si>
    <t>INFORME DEL PRESUPUESTO DE INGRESOS</t>
  </si>
  <si>
    <t>VIGENCIA</t>
  </si>
  <si>
    <t>PERIODO: 01/01/2021 AL 31/01/2021</t>
  </si>
  <si>
    <t>Adiciones
(a)</t>
  </si>
  <si>
    <t>Reducciones
(b)</t>
  </si>
  <si>
    <t>Total Modificaciones Presupuestales
(c) = (a)-(b)</t>
  </si>
  <si>
    <t>TOTALES</t>
  </si>
  <si>
    <t>% Participación en el total
(4)</t>
  </si>
  <si>
    <t>% de Recaudo
(7) = (5) / (3)</t>
  </si>
  <si>
    <t>Recaudo Efectivo Acumulado
(5)</t>
  </si>
  <si>
    <t>Saldo de Aforo por Recaudar
(6) = (3) - (5)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</si>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</sst>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3" fontId="3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3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43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vertical="center" wrapText="1"/>
    </xf>
    <xf numFmtId="43" fontId="13" fillId="0" borderId="1" xfId="0" applyNumberFormat="1" applyFont="1" applyBorder="1" applyAlignment="1">
      <alignment vertical="center"/>
    </xf>
    <xf numFmtId="0" fontId="15" fillId="2" borderId="1" xfId="0" applyNumberFormat="1" applyFont="1" applyFill="1" applyBorder="1" applyAlignment="1">
      <alignment vertical="center" wrapText="1"/>
    </xf>
    <xf numFmtId="49" fontId="19" fillId="2" borderId="5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vertical="center" wrapText="1"/>
    </xf>
    <xf numFmtId="43" fontId="18" fillId="2" borderId="1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39" fontId="17" fillId="2" borderId="2" xfId="3" applyNumberFormat="1" applyFont="1" applyFill="1" applyBorder="1" applyAlignment="1">
      <alignment horizontal="right" vertical="center"/>
    </xf>
    <xf numFmtId="43" fontId="18" fillId="0" borderId="1" xfId="0" applyNumberFormat="1" applyFont="1" applyBorder="1" applyAlignment="1">
      <alignment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43" fontId="18" fillId="2" borderId="2" xfId="0" applyNumberFormat="1" applyFont="1" applyFill="1" applyBorder="1" applyAlignment="1">
      <alignment vertical="center"/>
    </xf>
    <xf numFmtId="0" fontId="16" fillId="4" borderId="4" xfId="0" applyNumberFormat="1" applyFont="1" applyFill="1" applyBorder="1" applyAlignment="1">
      <alignment horizontal="left" vertical="center" wrapText="1"/>
    </xf>
    <xf numFmtId="0" fontId="16" fillId="4" borderId="3" xfId="0" applyNumberFormat="1" applyFont="1" applyFill="1" applyBorder="1" applyAlignment="1">
      <alignment vertical="center" wrapText="1"/>
    </xf>
    <xf numFmtId="43" fontId="14" fillId="4" borderId="3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43" fontId="14" fillId="4" borderId="1" xfId="0" applyNumberFormat="1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 wrapText="1"/>
    </xf>
    <xf numFmtId="43" fontId="20" fillId="3" borderId="13" xfId="1" applyFont="1" applyFill="1" applyBorder="1" applyAlignment="1">
      <alignment horizontal="right" vertical="center"/>
    </xf>
    <xf numFmtId="10" fontId="14" fillId="4" borderId="3" xfId="5" applyNumberFormat="1" applyFont="1" applyFill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10" fontId="13" fillId="2" borderId="1" xfId="5" applyNumberFormat="1" applyFont="1" applyFill="1" applyBorder="1" applyAlignment="1">
      <alignment vertical="center"/>
    </xf>
    <xf numFmtId="10" fontId="18" fillId="2" borderId="1" xfId="5" applyNumberFormat="1" applyFont="1" applyFill="1" applyBorder="1" applyAlignment="1">
      <alignment vertical="center"/>
    </xf>
    <xf numFmtId="10" fontId="14" fillId="4" borderId="1" xfId="5" applyNumberFormat="1" applyFont="1" applyFill="1" applyBorder="1" applyAlignment="1">
      <alignment vertical="center"/>
    </xf>
    <xf numFmtId="10" fontId="18" fillId="2" borderId="2" xfId="5" applyNumberFormat="1" applyFont="1" applyFill="1" applyBorder="1" applyAlignment="1">
      <alignment vertical="center"/>
    </xf>
    <xf numFmtId="10" fontId="20" fillId="3" borderId="13" xfId="5" applyNumberFormat="1" applyFont="1" applyFill="1" applyBorder="1" applyAlignment="1">
      <alignment horizontal="right" vertical="center"/>
    </xf>
    <xf numFmtId="43" fontId="18" fillId="0" borderId="2" xfId="0" applyNumberFormat="1" applyFont="1" applyBorder="1" applyAlignment="1">
      <alignment vertical="center"/>
    </xf>
    <xf numFmtId="43" fontId="20" fillId="3" borderId="21" xfId="1" applyFont="1" applyFill="1" applyBorder="1" applyAlignment="1">
      <alignment horizontal="right" vertical="center"/>
    </xf>
    <xf numFmtId="10" fontId="13" fillId="0" borderId="17" xfId="5" applyNumberFormat="1" applyFont="1" applyBorder="1" applyAlignment="1">
      <alignment vertical="center"/>
    </xf>
    <xf numFmtId="10" fontId="18" fillId="0" borderId="17" xfId="5" applyNumberFormat="1" applyFont="1" applyBorder="1" applyAlignment="1">
      <alignment vertical="center"/>
    </xf>
    <xf numFmtId="10" fontId="14" fillId="4" borderId="17" xfId="5" applyNumberFormat="1" applyFont="1" applyFill="1" applyBorder="1" applyAlignment="1">
      <alignment vertical="center"/>
    </xf>
    <xf numFmtId="10" fontId="18" fillId="0" borderId="18" xfId="5" applyNumberFormat="1" applyFont="1" applyBorder="1" applyAlignment="1">
      <alignment vertical="center"/>
    </xf>
    <xf numFmtId="10" fontId="20" fillId="3" borderId="7" xfId="5" applyNumberFormat="1" applyFont="1" applyFill="1" applyBorder="1" applyAlignment="1">
      <alignment horizontal="right" vertical="center"/>
    </xf>
    <xf numFmtId="10" fontId="18" fillId="0" borderId="17" xfId="5" applyNumberFormat="1" applyFont="1" applyBorder="1" applyAlignment="1">
      <alignment horizontal="right" vertical="center"/>
    </xf>
    <xf numFmtId="10" fontId="13" fillId="2" borderId="17" xfId="5" applyNumberFormat="1" applyFont="1" applyFill="1" applyBorder="1" applyAlignment="1">
      <alignment horizontal="right" vertical="center"/>
    </xf>
    <xf numFmtId="0" fontId="6" fillId="3" borderId="1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/>
    </xf>
    <xf numFmtId="43" fontId="10" fillId="4" borderId="3" xfId="0" applyNumberFormat="1" applyFont="1" applyFill="1" applyBorder="1" applyAlignment="1">
      <alignment vertical="center"/>
    </xf>
    <xf numFmtId="10" fontId="10" fillId="4" borderId="16" xfId="5" applyNumberFormat="1" applyFont="1" applyFill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10" fontId="9" fillId="0" borderId="17" xfId="5" applyNumberFormat="1" applyFont="1" applyBorder="1" applyAlignment="1">
      <alignment vertical="center"/>
    </xf>
  </cellXfs>
  <cellStyles count="6">
    <cellStyle name="Millares" xfId="1" builtinId="3"/>
    <cellStyle name="Millares 2" xfId="3"/>
    <cellStyle name="Normal" xfId="0" builtinId="0"/>
    <cellStyle name="Normal 14" xfId="2"/>
    <cellStyle name="Normal 2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186172</xdr:colOff>
      <xdr:row>0</xdr:row>
      <xdr:rowOff>121226</xdr:rowOff>
    </xdr:from>
    <xdr:to>
      <xdr:col>0</xdr:col>
      <xdr:colOff>1493695</xdr:colOff>
      <xdr:row>3</xdr:row>
      <xdr:rowOff>238125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2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186172</xdr:colOff>
      <xdr:row>0</xdr:row>
      <xdr:rowOff>121226</xdr:rowOff>
    </xdr:from>
    <xdr:to>
      <xdr:col>0</xdr:col>
      <xdr:colOff>1493695</xdr:colOff>
      <xdr:row>3</xdr:row>
      <xdr:rowOff>238125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2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zoomScale="91" zoomScaleNormal="100" workbookViewId="0">
      <selection activeCell="A8" sqref="A8"/>
    </sheetView>
  </sheetViews>
  <sheetFormatPr baseColWidth="10" defaultRowHeight="12.75" x14ac:dyDescent="0.25"/>
  <cols>
    <col min="1" max="1" width="23.7109375" style="21" customWidth="1"/>
    <col min="2" max="2" width="44.28515625" style="3" customWidth="1"/>
    <col min="3" max="3" width="28.85546875" style="3" customWidth="1"/>
    <col min="4" max="4" width="12.140625" style="3" customWidth="1"/>
    <col min="5" max="5" width="13.42578125" style="3" customWidth="1"/>
    <col min="6" max="6" width="17.140625" style="3" bestFit="1" customWidth="1"/>
    <col min="7" max="7" width="28.42578125" style="3" bestFit="1" customWidth="1"/>
    <col min="8" max="8" width="13.42578125" style="3" customWidth="1"/>
    <col min="9" max="9" width="26.28515625" style="3" customWidth="1"/>
    <col min="10" max="10" width="28.140625" style="3" customWidth="1"/>
    <col min="11" max="11" width="13.7109375" style="3" customWidth="1"/>
    <col min="12" max="12" width="19.42578125" style="8" bestFit="1" customWidth="1"/>
    <col min="13" max="13" width="20.42578125" style="8" bestFit="1" customWidth="1"/>
    <col min="14" max="24" width="11.42578125" style="8"/>
    <col min="25" max="16384" width="11.42578125" style="3"/>
  </cols>
  <sheetData>
    <row r="1" spans="1:24" ht="27.75" customHeight="1" x14ac:dyDescent="0.25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1"/>
      <c r="L1" s="1"/>
      <c r="M1" s="1"/>
      <c r="N1" s="1"/>
      <c r="O1" s="1"/>
      <c r="P1" s="1"/>
      <c r="Q1" s="1"/>
    </row>
    <row r="2" spans="1:24" ht="19.5" customHeight="1" x14ac:dyDescent="0.25">
      <c r="A2" s="68" t="s">
        <v>64</v>
      </c>
      <c r="B2" s="68"/>
      <c r="C2" s="68"/>
      <c r="D2" s="68"/>
      <c r="E2" s="68"/>
      <c r="F2" s="68"/>
      <c r="G2" s="68"/>
      <c r="H2" s="68"/>
      <c r="I2" s="68"/>
      <c r="J2" s="68"/>
      <c r="K2" s="10"/>
      <c r="L2" s="2"/>
      <c r="M2" s="2"/>
      <c r="N2" s="2"/>
      <c r="O2" s="2"/>
      <c r="P2" s="2"/>
      <c r="Q2" s="2"/>
    </row>
    <row r="3" spans="1:24" ht="22.5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2"/>
      <c r="L3" s="2"/>
      <c r="M3" s="2"/>
      <c r="N3" s="2"/>
      <c r="O3" s="2"/>
      <c r="P3" s="2"/>
      <c r="Q3" s="2"/>
    </row>
    <row r="4" spans="1:24" ht="30" customHeight="1" x14ac:dyDescent="0.25">
      <c r="A4" s="11"/>
      <c r="B4" s="2"/>
      <c r="C4" s="2"/>
      <c r="D4" s="2"/>
      <c r="E4" s="2"/>
      <c r="F4" s="2"/>
      <c r="G4" s="22" t="s">
        <v>0</v>
      </c>
      <c r="H4" s="22"/>
      <c r="I4" s="70" t="s">
        <v>1</v>
      </c>
      <c r="J4" s="70"/>
      <c r="K4" s="2"/>
      <c r="L4" s="2"/>
      <c r="M4" s="2"/>
      <c r="N4" s="2"/>
      <c r="O4" s="2"/>
      <c r="P4" s="2"/>
      <c r="Q4" s="2"/>
    </row>
    <row r="5" spans="1:24" ht="15" customHeight="1" thickBot="1" x14ac:dyDescent="0.3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4" ht="39" customHeight="1" x14ac:dyDescent="0.25">
      <c r="A6" s="71" t="s">
        <v>58</v>
      </c>
      <c r="B6" s="73" t="s">
        <v>59</v>
      </c>
      <c r="C6" s="73" t="s">
        <v>60</v>
      </c>
      <c r="D6" s="73" t="s">
        <v>61</v>
      </c>
      <c r="E6" s="73"/>
      <c r="F6" s="73"/>
      <c r="G6" s="73" t="s">
        <v>62</v>
      </c>
      <c r="H6" s="61" t="s">
        <v>70</v>
      </c>
      <c r="I6" s="73" t="s">
        <v>72</v>
      </c>
      <c r="J6" s="63" t="s">
        <v>73</v>
      </c>
      <c r="K6" s="63" t="s">
        <v>71</v>
      </c>
    </row>
    <row r="7" spans="1:24" ht="60" customHeight="1" x14ac:dyDescent="0.25">
      <c r="A7" s="72"/>
      <c r="B7" s="74"/>
      <c r="C7" s="74"/>
      <c r="D7" s="43" t="s">
        <v>66</v>
      </c>
      <c r="E7" s="43" t="s">
        <v>67</v>
      </c>
      <c r="F7" s="43" t="s">
        <v>68</v>
      </c>
      <c r="G7" s="74"/>
      <c r="H7" s="62"/>
      <c r="I7" s="74"/>
      <c r="J7" s="64"/>
      <c r="K7" s="64"/>
      <c r="L7" s="12"/>
      <c r="M7" s="12"/>
    </row>
    <row r="8" spans="1:24" s="13" customFormat="1" ht="45" customHeight="1" x14ac:dyDescent="0.25">
      <c r="A8" s="37">
        <v>3</v>
      </c>
      <c r="B8" s="38" t="s">
        <v>2</v>
      </c>
      <c r="C8" s="39">
        <f t="shared" ref="C8:J11" si="0">C9</f>
        <v>284167000000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284167000000</v>
      </c>
      <c r="H8" s="45">
        <f>G8/$G$38</f>
        <v>5.3532668868289383E-2</v>
      </c>
      <c r="I8" s="75">
        <f t="shared" si="0"/>
        <v>24330104161.790001</v>
      </c>
      <c r="J8" s="75">
        <f>G8-I8</f>
        <v>259836895838.20999</v>
      </c>
      <c r="K8" s="76">
        <f>I8/G8</f>
        <v>8.5619034447314432E-2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3" customFormat="1" ht="39" customHeight="1" x14ac:dyDescent="0.25">
      <c r="A9" s="23" t="s">
        <v>3</v>
      </c>
      <c r="B9" s="24" t="s">
        <v>4</v>
      </c>
      <c r="C9" s="25">
        <f t="shared" si="0"/>
        <v>284167000000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284167000000</v>
      </c>
      <c r="H9" s="46">
        <f t="shared" ref="H9:H38" si="1">G9/$G$38</f>
        <v>5.3532668868289383E-2</v>
      </c>
      <c r="I9" s="77">
        <f t="shared" si="0"/>
        <v>24330104161.790001</v>
      </c>
      <c r="J9" s="77">
        <f t="shared" si="0"/>
        <v>259836895838.21002</v>
      </c>
      <c r="K9" s="78">
        <f t="shared" ref="K9:K38" si="2">I9/G9</f>
        <v>8.5619034447314432E-2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s="13" customFormat="1" ht="35.25" customHeight="1" x14ac:dyDescent="0.25">
      <c r="A10" s="23" t="s">
        <v>5</v>
      </c>
      <c r="B10" s="24" t="s">
        <v>4</v>
      </c>
      <c r="C10" s="25">
        <f>C11+C21</f>
        <v>284167000000</v>
      </c>
      <c r="D10" s="25">
        <f t="shared" ref="D10:J10" si="3">D11+D21</f>
        <v>0</v>
      </c>
      <c r="E10" s="25">
        <f t="shared" si="3"/>
        <v>0</v>
      </c>
      <c r="F10" s="25">
        <f t="shared" si="3"/>
        <v>0</v>
      </c>
      <c r="G10" s="25">
        <f t="shared" si="3"/>
        <v>284167000000</v>
      </c>
      <c r="H10" s="46">
        <f t="shared" si="1"/>
        <v>5.3532668868289383E-2</v>
      </c>
      <c r="I10" s="77">
        <f t="shared" si="3"/>
        <v>24330104161.790001</v>
      </c>
      <c r="J10" s="77">
        <f t="shared" si="3"/>
        <v>259836895838.21002</v>
      </c>
      <c r="K10" s="78">
        <f t="shared" si="2"/>
        <v>8.5619034447314432E-2</v>
      </c>
      <c r="L10" s="12"/>
      <c r="M10" s="14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13" customFormat="1" ht="24.95" customHeight="1" x14ac:dyDescent="0.25">
      <c r="A11" s="23" t="s">
        <v>6</v>
      </c>
      <c r="B11" s="24" t="s">
        <v>7</v>
      </c>
      <c r="C11" s="25">
        <f>C12</f>
        <v>284167000000</v>
      </c>
      <c r="D11" s="25">
        <f t="shared" si="0"/>
        <v>0</v>
      </c>
      <c r="E11" s="25">
        <f t="shared" si="0"/>
        <v>0</v>
      </c>
      <c r="F11" s="25">
        <f t="shared" si="0"/>
        <v>0</v>
      </c>
      <c r="G11" s="25">
        <f t="shared" si="0"/>
        <v>284167000000</v>
      </c>
      <c r="H11" s="46">
        <f t="shared" si="1"/>
        <v>5.3532668868289383E-2</v>
      </c>
      <c r="I11" s="25">
        <f t="shared" si="0"/>
        <v>23787389042.709999</v>
      </c>
      <c r="J11" s="25">
        <f t="shared" si="0"/>
        <v>260379610957.29001</v>
      </c>
      <c r="K11" s="54">
        <f t="shared" si="2"/>
        <v>8.3709188761221395E-2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ht="24.95" customHeight="1" x14ac:dyDescent="0.25">
      <c r="A12" s="23" t="s">
        <v>8</v>
      </c>
      <c r="B12" s="26" t="s">
        <v>9</v>
      </c>
      <c r="C12" s="17">
        <f>C13+C16</f>
        <v>284167000000</v>
      </c>
      <c r="D12" s="17">
        <f t="shared" ref="D12:J12" si="4">D13+D16</f>
        <v>0</v>
      </c>
      <c r="E12" s="17">
        <f t="shared" si="4"/>
        <v>0</v>
      </c>
      <c r="F12" s="17">
        <f t="shared" si="4"/>
        <v>0</v>
      </c>
      <c r="G12" s="17">
        <f t="shared" si="4"/>
        <v>284167000000</v>
      </c>
      <c r="H12" s="47">
        <f t="shared" si="1"/>
        <v>5.3532668868289383E-2</v>
      </c>
      <c r="I12" s="17">
        <f t="shared" si="4"/>
        <v>23787389042.709999</v>
      </c>
      <c r="J12" s="25">
        <f t="shared" si="4"/>
        <v>260379610957.29001</v>
      </c>
      <c r="K12" s="54">
        <f t="shared" si="2"/>
        <v>8.3709188761221395E-2</v>
      </c>
      <c r="L12" s="12"/>
      <c r="M12" s="14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3" customFormat="1" ht="24.95" customHeight="1" x14ac:dyDescent="0.25">
      <c r="A13" s="23" t="s">
        <v>10</v>
      </c>
      <c r="B13" s="26" t="s">
        <v>11</v>
      </c>
      <c r="C13" s="17">
        <v>284167000000</v>
      </c>
      <c r="D13" s="17">
        <v>0</v>
      </c>
      <c r="E13" s="17">
        <v>0</v>
      </c>
      <c r="F13" s="17">
        <f>D13-E13</f>
        <v>0</v>
      </c>
      <c r="G13" s="17">
        <f>C13+F13</f>
        <v>284167000000</v>
      </c>
      <c r="H13" s="47">
        <f t="shared" si="1"/>
        <v>5.3532668868289383E-2</v>
      </c>
      <c r="I13" s="17">
        <f>I14+I15</f>
        <v>23734540959.709999</v>
      </c>
      <c r="J13" s="25">
        <f>G13-I13</f>
        <v>260432459040.29001</v>
      </c>
      <c r="K13" s="54">
        <f t="shared" si="2"/>
        <v>8.3523213320723377E-2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24.95" customHeight="1" x14ac:dyDescent="0.25">
      <c r="A14" s="27" t="s">
        <v>12</v>
      </c>
      <c r="B14" s="28" t="s">
        <v>13</v>
      </c>
      <c r="C14" s="17">
        <v>0</v>
      </c>
      <c r="D14" s="17">
        <v>0</v>
      </c>
      <c r="E14" s="17">
        <v>0</v>
      </c>
      <c r="F14" s="17">
        <f t="shared" ref="F14:F15" si="5">D14-E14</f>
        <v>0</v>
      </c>
      <c r="G14" s="17">
        <f t="shared" ref="G14:G15" si="6">C14+F14</f>
        <v>0</v>
      </c>
      <c r="H14" s="47">
        <f t="shared" si="1"/>
        <v>0</v>
      </c>
      <c r="I14" s="29">
        <v>10827028567.709999</v>
      </c>
      <c r="J14" s="33">
        <f>G14-I14</f>
        <v>-10827028567.709999</v>
      </c>
      <c r="K14" s="59" t="s">
        <v>74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8" customFormat="1" ht="36" customHeight="1" x14ac:dyDescent="0.25">
      <c r="A15" s="27" t="s">
        <v>14</v>
      </c>
      <c r="B15" s="28" t="s">
        <v>15</v>
      </c>
      <c r="C15" s="29">
        <v>0</v>
      </c>
      <c r="D15" s="29">
        <v>0</v>
      </c>
      <c r="E15" s="29">
        <v>0</v>
      </c>
      <c r="F15" s="17">
        <f t="shared" si="5"/>
        <v>0</v>
      </c>
      <c r="G15" s="29">
        <f t="shared" si="6"/>
        <v>0</v>
      </c>
      <c r="H15" s="48">
        <f t="shared" si="1"/>
        <v>0</v>
      </c>
      <c r="I15" s="29">
        <v>12907512392</v>
      </c>
      <c r="J15" s="33">
        <f>G15-I15</f>
        <v>-12907512392</v>
      </c>
      <c r="K15" s="59" t="s">
        <v>74</v>
      </c>
    </row>
    <row r="16" spans="1:24" s="12" customFormat="1" ht="30" customHeight="1" x14ac:dyDescent="0.25">
      <c r="A16" s="23" t="s">
        <v>16</v>
      </c>
      <c r="B16" s="26" t="s">
        <v>17</v>
      </c>
      <c r="C16" s="17">
        <f>C17</f>
        <v>0</v>
      </c>
      <c r="D16" s="17">
        <f t="shared" ref="D16:J19" si="7">D17</f>
        <v>0</v>
      </c>
      <c r="E16" s="17">
        <f t="shared" si="7"/>
        <v>0</v>
      </c>
      <c r="F16" s="17">
        <f t="shared" si="7"/>
        <v>0</v>
      </c>
      <c r="G16" s="17">
        <f t="shared" si="7"/>
        <v>0</v>
      </c>
      <c r="H16" s="47">
        <f t="shared" si="1"/>
        <v>0</v>
      </c>
      <c r="I16" s="17">
        <f t="shared" si="7"/>
        <v>52848083</v>
      </c>
      <c r="J16" s="17">
        <f t="shared" si="7"/>
        <v>-52848083</v>
      </c>
      <c r="K16" s="60" t="s">
        <v>74</v>
      </c>
    </row>
    <row r="17" spans="1:13" s="12" customFormat="1" ht="38.25" customHeight="1" x14ac:dyDescent="0.25">
      <c r="A17" s="23" t="s">
        <v>18</v>
      </c>
      <c r="B17" s="26" t="s">
        <v>19</v>
      </c>
      <c r="C17" s="17">
        <f>C18</f>
        <v>0</v>
      </c>
      <c r="D17" s="17">
        <f t="shared" si="7"/>
        <v>0</v>
      </c>
      <c r="E17" s="17">
        <f t="shared" si="7"/>
        <v>0</v>
      </c>
      <c r="F17" s="17">
        <f t="shared" si="7"/>
        <v>0</v>
      </c>
      <c r="G17" s="17">
        <f t="shared" si="7"/>
        <v>0</v>
      </c>
      <c r="H17" s="47">
        <f t="shared" si="1"/>
        <v>0</v>
      </c>
      <c r="I17" s="17">
        <f t="shared" si="7"/>
        <v>52848083</v>
      </c>
      <c r="J17" s="17">
        <f t="shared" si="7"/>
        <v>-52848083</v>
      </c>
      <c r="K17" s="60" t="s">
        <v>74</v>
      </c>
    </row>
    <row r="18" spans="1:13" s="12" customFormat="1" ht="60.75" customHeight="1" x14ac:dyDescent="0.25">
      <c r="A18" s="23" t="s">
        <v>20</v>
      </c>
      <c r="B18" s="26" t="s">
        <v>21</v>
      </c>
      <c r="C18" s="17">
        <f>C19</f>
        <v>0</v>
      </c>
      <c r="D18" s="17">
        <f t="shared" si="7"/>
        <v>0</v>
      </c>
      <c r="E18" s="17">
        <f t="shared" si="7"/>
        <v>0</v>
      </c>
      <c r="F18" s="17">
        <f t="shared" si="7"/>
        <v>0</v>
      </c>
      <c r="G18" s="17">
        <f t="shared" si="7"/>
        <v>0</v>
      </c>
      <c r="H18" s="47">
        <f t="shared" si="1"/>
        <v>0</v>
      </c>
      <c r="I18" s="17">
        <f t="shared" si="7"/>
        <v>52848083</v>
      </c>
      <c r="J18" s="17">
        <f t="shared" si="7"/>
        <v>-52848083</v>
      </c>
      <c r="K18" s="60" t="s">
        <v>74</v>
      </c>
      <c r="M18" s="15"/>
    </row>
    <row r="19" spans="1:13" s="12" customFormat="1" ht="39" customHeight="1" x14ac:dyDescent="0.25">
      <c r="A19" s="23" t="s">
        <v>22</v>
      </c>
      <c r="B19" s="26" t="s">
        <v>23</v>
      </c>
      <c r="C19" s="17">
        <f>C20</f>
        <v>0</v>
      </c>
      <c r="D19" s="17">
        <f t="shared" si="7"/>
        <v>0</v>
      </c>
      <c r="E19" s="17">
        <f t="shared" si="7"/>
        <v>0</v>
      </c>
      <c r="F19" s="17">
        <f t="shared" si="7"/>
        <v>0</v>
      </c>
      <c r="G19" s="17">
        <f t="shared" si="7"/>
        <v>0</v>
      </c>
      <c r="H19" s="47">
        <f t="shared" si="1"/>
        <v>0</v>
      </c>
      <c r="I19" s="17">
        <f t="shared" si="7"/>
        <v>52848083</v>
      </c>
      <c r="J19" s="17">
        <f t="shared" si="7"/>
        <v>-52848083</v>
      </c>
      <c r="K19" s="60" t="s">
        <v>74</v>
      </c>
      <c r="M19" s="15"/>
    </row>
    <row r="20" spans="1:13" s="12" customFormat="1" ht="37.5" customHeight="1" x14ac:dyDescent="0.25">
      <c r="A20" s="27" t="s">
        <v>24</v>
      </c>
      <c r="B20" s="28" t="s">
        <v>25</v>
      </c>
      <c r="C20" s="29">
        <v>0</v>
      </c>
      <c r="D20" s="29">
        <v>0</v>
      </c>
      <c r="E20" s="29">
        <v>0</v>
      </c>
      <c r="F20" s="29">
        <f>D20-E20</f>
        <v>0</v>
      </c>
      <c r="G20" s="29">
        <f>C20+F20</f>
        <v>0</v>
      </c>
      <c r="H20" s="48">
        <f t="shared" si="1"/>
        <v>0</v>
      </c>
      <c r="I20" s="29">
        <v>52848083</v>
      </c>
      <c r="J20" s="33">
        <f>G20-I20</f>
        <v>-52848083</v>
      </c>
      <c r="K20" s="59" t="s">
        <v>74</v>
      </c>
      <c r="M20" s="15"/>
    </row>
    <row r="21" spans="1:13" s="12" customFormat="1" ht="24.95" customHeight="1" x14ac:dyDescent="0.25">
      <c r="A21" s="23" t="s">
        <v>26</v>
      </c>
      <c r="B21" s="26" t="s">
        <v>27</v>
      </c>
      <c r="C21" s="17">
        <f>C22+C29</f>
        <v>0</v>
      </c>
      <c r="D21" s="17">
        <f t="shared" ref="D21:J21" si="8">D22+D29</f>
        <v>0</v>
      </c>
      <c r="E21" s="17">
        <f t="shared" si="8"/>
        <v>0</v>
      </c>
      <c r="F21" s="17">
        <f t="shared" si="8"/>
        <v>0</v>
      </c>
      <c r="G21" s="17">
        <f t="shared" si="8"/>
        <v>0</v>
      </c>
      <c r="H21" s="47">
        <f t="shared" si="1"/>
        <v>0</v>
      </c>
      <c r="I21" s="17">
        <f t="shared" si="8"/>
        <v>542715119.07999992</v>
      </c>
      <c r="J21" s="17">
        <f t="shared" si="8"/>
        <v>-542715119.07999992</v>
      </c>
      <c r="K21" s="60" t="s">
        <v>74</v>
      </c>
      <c r="M21" s="14"/>
    </row>
    <row r="22" spans="1:13" s="12" customFormat="1" ht="24.95" customHeight="1" x14ac:dyDescent="0.25">
      <c r="A22" s="23" t="s">
        <v>28</v>
      </c>
      <c r="B22" s="26" t="s">
        <v>29</v>
      </c>
      <c r="C22" s="17">
        <f>C23+C27</f>
        <v>0</v>
      </c>
      <c r="D22" s="17">
        <f t="shared" ref="D22:J22" si="9">D23+D27</f>
        <v>0</v>
      </c>
      <c r="E22" s="17">
        <f t="shared" si="9"/>
        <v>0</v>
      </c>
      <c r="F22" s="17">
        <f t="shared" si="9"/>
        <v>0</v>
      </c>
      <c r="G22" s="17">
        <f t="shared" si="9"/>
        <v>0</v>
      </c>
      <c r="H22" s="47">
        <f t="shared" si="1"/>
        <v>0</v>
      </c>
      <c r="I22" s="17">
        <f t="shared" si="9"/>
        <v>538253293.76999998</v>
      </c>
      <c r="J22" s="17">
        <f t="shared" si="9"/>
        <v>-538253293.76999998</v>
      </c>
      <c r="K22" s="60" t="s">
        <v>74</v>
      </c>
      <c r="M22" s="14"/>
    </row>
    <row r="23" spans="1:13" s="12" customFormat="1" ht="24.95" customHeight="1" x14ac:dyDescent="0.25">
      <c r="A23" s="23" t="s">
        <v>30</v>
      </c>
      <c r="B23" s="26" t="s">
        <v>31</v>
      </c>
      <c r="C23" s="17">
        <f>C24</f>
        <v>0</v>
      </c>
      <c r="D23" s="17">
        <f t="shared" ref="D23:J23" si="10">D24</f>
        <v>0</v>
      </c>
      <c r="E23" s="17">
        <f t="shared" si="10"/>
        <v>0</v>
      </c>
      <c r="F23" s="17">
        <f t="shared" si="10"/>
        <v>0</v>
      </c>
      <c r="G23" s="17">
        <f t="shared" si="10"/>
        <v>0</v>
      </c>
      <c r="H23" s="47">
        <f t="shared" si="1"/>
        <v>0</v>
      </c>
      <c r="I23" s="17">
        <f t="shared" si="10"/>
        <v>8876123.4399999995</v>
      </c>
      <c r="J23" s="17">
        <f t="shared" si="10"/>
        <v>-8876123.4399999995</v>
      </c>
      <c r="K23" s="60" t="s">
        <v>74</v>
      </c>
    </row>
    <row r="24" spans="1:13" s="12" customFormat="1" ht="24.95" customHeight="1" x14ac:dyDescent="0.25">
      <c r="A24" s="23" t="s">
        <v>32</v>
      </c>
      <c r="B24" s="26" t="s">
        <v>33</v>
      </c>
      <c r="C24" s="17">
        <f>C25+C26</f>
        <v>0</v>
      </c>
      <c r="D24" s="17">
        <f t="shared" ref="D24:J24" si="11">D25+D26</f>
        <v>0</v>
      </c>
      <c r="E24" s="17">
        <f t="shared" si="11"/>
        <v>0</v>
      </c>
      <c r="F24" s="17">
        <f t="shared" si="11"/>
        <v>0</v>
      </c>
      <c r="G24" s="17">
        <f t="shared" si="11"/>
        <v>0</v>
      </c>
      <c r="H24" s="47">
        <f t="shared" si="1"/>
        <v>0</v>
      </c>
      <c r="I24" s="17">
        <f t="shared" si="11"/>
        <v>8876123.4399999995</v>
      </c>
      <c r="J24" s="17">
        <f t="shared" si="11"/>
        <v>-8876123.4399999995</v>
      </c>
      <c r="K24" s="60" t="s">
        <v>74</v>
      </c>
    </row>
    <row r="25" spans="1:13" s="8" customFormat="1" ht="38.25" customHeight="1" x14ac:dyDescent="0.25">
      <c r="A25" s="27" t="s">
        <v>34</v>
      </c>
      <c r="B25" s="28" t="s">
        <v>35</v>
      </c>
      <c r="C25" s="29">
        <v>0</v>
      </c>
      <c r="D25" s="29">
        <v>0</v>
      </c>
      <c r="E25" s="29">
        <v>0</v>
      </c>
      <c r="F25" s="29">
        <f t="shared" ref="F25:F26" si="12">D25-E25</f>
        <v>0</v>
      </c>
      <c r="G25" s="29">
        <f t="shared" ref="G25:G26" si="13">C25+F25</f>
        <v>0</v>
      </c>
      <c r="H25" s="48">
        <f t="shared" si="1"/>
        <v>0</v>
      </c>
      <c r="I25" s="29">
        <v>2526908.4700000002</v>
      </c>
      <c r="J25" s="33">
        <f>G25-I25</f>
        <v>-2526908.4700000002</v>
      </c>
      <c r="K25" s="59" t="s">
        <v>74</v>
      </c>
      <c r="L25" s="12"/>
      <c r="M25" s="16"/>
    </row>
    <row r="26" spans="1:13" s="8" customFormat="1" ht="38.25" customHeight="1" x14ac:dyDescent="0.25">
      <c r="A26" s="27" t="s">
        <v>36</v>
      </c>
      <c r="B26" s="28" t="s">
        <v>37</v>
      </c>
      <c r="C26" s="29">
        <v>0</v>
      </c>
      <c r="D26" s="29">
        <v>0</v>
      </c>
      <c r="E26" s="29">
        <v>0</v>
      </c>
      <c r="F26" s="29">
        <f t="shared" si="12"/>
        <v>0</v>
      </c>
      <c r="G26" s="29">
        <f t="shared" si="13"/>
        <v>0</v>
      </c>
      <c r="H26" s="48">
        <f t="shared" si="1"/>
        <v>0</v>
      </c>
      <c r="I26" s="29">
        <v>6349214.9699999997</v>
      </c>
      <c r="J26" s="33">
        <f>G26-I26</f>
        <v>-6349214.9699999997</v>
      </c>
      <c r="K26" s="59" t="s">
        <v>74</v>
      </c>
      <c r="M26" s="16"/>
    </row>
    <row r="27" spans="1:13" s="12" customFormat="1" ht="24.95" customHeight="1" x14ac:dyDescent="0.25">
      <c r="A27" s="23" t="s">
        <v>38</v>
      </c>
      <c r="B27" s="26" t="s">
        <v>39</v>
      </c>
      <c r="C27" s="17">
        <f>C28</f>
        <v>0</v>
      </c>
      <c r="D27" s="17">
        <f t="shared" ref="D27:J27" si="14">D28</f>
        <v>0</v>
      </c>
      <c r="E27" s="17">
        <f t="shared" si="14"/>
        <v>0</v>
      </c>
      <c r="F27" s="17">
        <f t="shared" si="14"/>
        <v>0</v>
      </c>
      <c r="G27" s="17">
        <f t="shared" si="14"/>
        <v>0</v>
      </c>
      <c r="H27" s="47">
        <f t="shared" si="1"/>
        <v>0</v>
      </c>
      <c r="I27" s="17">
        <f t="shared" si="14"/>
        <v>529377170.32999998</v>
      </c>
      <c r="J27" s="17">
        <f t="shared" si="14"/>
        <v>-529377170.32999998</v>
      </c>
      <c r="K27" s="60" t="s">
        <v>74</v>
      </c>
      <c r="M27" s="14"/>
    </row>
    <row r="28" spans="1:13" s="8" customFormat="1" ht="54.75" customHeight="1" x14ac:dyDescent="0.25">
      <c r="A28" s="27" t="s">
        <v>40</v>
      </c>
      <c r="B28" s="28" t="s">
        <v>41</v>
      </c>
      <c r="C28" s="29">
        <v>0</v>
      </c>
      <c r="D28" s="29">
        <v>0</v>
      </c>
      <c r="E28" s="29">
        <v>0</v>
      </c>
      <c r="F28" s="29">
        <f>D28-E28</f>
        <v>0</v>
      </c>
      <c r="G28" s="29">
        <f>C28+F28</f>
        <v>0</v>
      </c>
      <c r="H28" s="48">
        <f t="shared" si="1"/>
        <v>0</v>
      </c>
      <c r="I28" s="29">
        <v>529377170.32999998</v>
      </c>
      <c r="J28" s="33">
        <f>G28-I28</f>
        <v>-529377170.32999998</v>
      </c>
      <c r="K28" s="59" t="s">
        <v>74</v>
      </c>
    </row>
    <row r="29" spans="1:13" s="12" customFormat="1" ht="39" customHeight="1" x14ac:dyDescent="0.25">
      <c r="A29" s="23" t="s">
        <v>42</v>
      </c>
      <c r="B29" s="26" t="s">
        <v>43</v>
      </c>
      <c r="C29" s="17">
        <f>C30+C32</f>
        <v>0</v>
      </c>
      <c r="D29" s="17">
        <f t="shared" ref="D29:J29" si="15">D30+D32</f>
        <v>0</v>
      </c>
      <c r="E29" s="17">
        <f t="shared" si="15"/>
        <v>0</v>
      </c>
      <c r="F29" s="17">
        <f t="shared" si="15"/>
        <v>0</v>
      </c>
      <c r="G29" s="17">
        <f t="shared" si="15"/>
        <v>0</v>
      </c>
      <c r="H29" s="47">
        <f t="shared" si="1"/>
        <v>0</v>
      </c>
      <c r="I29" s="17">
        <f t="shared" si="15"/>
        <v>4461825.3099999996</v>
      </c>
      <c r="J29" s="17">
        <f t="shared" si="15"/>
        <v>-4461825.3099999996</v>
      </c>
      <c r="K29" s="60" t="s">
        <v>74</v>
      </c>
      <c r="M29" s="14"/>
    </row>
    <row r="30" spans="1:13" s="12" customFormat="1" ht="24.95" customHeight="1" x14ac:dyDescent="0.25">
      <c r="A30" s="23" t="s">
        <v>44</v>
      </c>
      <c r="B30" s="26" t="s">
        <v>45</v>
      </c>
      <c r="C30" s="17">
        <f>C31</f>
        <v>0</v>
      </c>
      <c r="D30" s="17">
        <f t="shared" ref="D30:J30" si="16">D31</f>
        <v>0</v>
      </c>
      <c r="E30" s="17">
        <f t="shared" si="16"/>
        <v>0</v>
      </c>
      <c r="F30" s="17">
        <f t="shared" si="16"/>
        <v>0</v>
      </c>
      <c r="G30" s="17">
        <f t="shared" si="16"/>
        <v>0</v>
      </c>
      <c r="H30" s="47">
        <f t="shared" si="1"/>
        <v>0</v>
      </c>
      <c r="I30" s="17">
        <f t="shared" si="16"/>
        <v>4461820</v>
      </c>
      <c r="J30" s="17">
        <f t="shared" si="16"/>
        <v>-4461820</v>
      </c>
      <c r="K30" s="60" t="s">
        <v>74</v>
      </c>
    </row>
    <row r="31" spans="1:13" s="12" customFormat="1" ht="24.95" customHeight="1" x14ac:dyDescent="0.25">
      <c r="A31" s="27" t="s">
        <v>46</v>
      </c>
      <c r="B31" s="28" t="s">
        <v>47</v>
      </c>
      <c r="C31" s="29">
        <v>0</v>
      </c>
      <c r="D31" s="29">
        <v>0</v>
      </c>
      <c r="E31" s="29">
        <v>0</v>
      </c>
      <c r="F31" s="29">
        <f>D31-E31</f>
        <v>0</v>
      </c>
      <c r="G31" s="29">
        <f>C31+F31</f>
        <v>0</v>
      </c>
      <c r="H31" s="48">
        <f t="shared" si="1"/>
        <v>0</v>
      </c>
      <c r="I31" s="29">
        <v>4461820</v>
      </c>
      <c r="J31" s="33">
        <f>G31-I31</f>
        <v>-4461820</v>
      </c>
      <c r="K31" s="59" t="s">
        <v>74</v>
      </c>
    </row>
    <row r="32" spans="1:13" s="8" customFormat="1" ht="24.95" customHeight="1" x14ac:dyDescent="0.25">
      <c r="A32" s="23" t="s">
        <v>48</v>
      </c>
      <c r="B32" s="26" t="s">
        <v>49</v>
      </c>
      <c r="C32" s="17">
        <f>C33</f>
        <v>0</v>
      </c>
      <c r="D32" s="17">
        <f t="shared" ref="D32:J32" si="17">D33</f>
        <v>0</v>
      </c>
      <c r="E32" s="17">
        <f t="shared" si="17"/>
        <v>0</v>
      </c>
      <c r="F32" s="17">
        <f t="shared" si="17"/>
        <v>0</v>
      </c>
      <c r="G32" s="17">
        <f t="shared" si="17"/>
        <v>0</v>
      </c>
      <c r="H32" s="47">
        <f t="shared" si="1"/>
        <v>0</v>
      </c>
      <c r="I32" s="17">
        <f t="shared" si="17"/>
        <v>5.31</v>
      </c>
      <c r="J32" s="17">
        <f t="shared" si="17"/>
        <v>-5.31</v>
      </c>
      <c r="K32" s="60" t="s">
        <v>74</v>
      </c>
    </row>
    <row r="33" spans="1:13" s="12" customFormat="1" ht="24.95" customHeight="1" x14ac:dyDescent="0.25">
      <c r="A33" s="27" t="s">
        <v>50</v>
      </c>
      <c r="B33" s="28" t="s">
        <v>51</v>
      </c>
      <c r="C33" s="29">
        <v>0</v>
      </c>
      <c r="D33" s="29">
        <v>0</v>
      </c>
      <c r="E33" s="29">
        <v>0</v>
      </c>
      <c r="F33" s="29">
        <f>D33-E33</f>
        <v>0</v>
      </c>
      <c r="G33" s="29">
        <f>C33+F33</f>
        <v>0</v>
      </c>
      <c r="H33" s="48">
        <f t="shared" si="1"/>
        <v>0</v>
      </c>
      <c r="I33" s="29">
        <v>5.31</v>
      </c>
      <c r="J33" s="33">
        <f>G33-I33</f>
        <v>-5.31</v>
      </c>
      <c r="K33" s="59" t="s">
        <v>74</v>
      </c>
    </row>
    <row r="34" spans="1:13" s="12" customFormat="1" ht="24.95" customHeight="1" x14ac:dyDescent="0.25">
      <c r="A34" s="40">
        <v>4</v>
      </c>
      <c r="B34" s="41" t="s">
        <v>52</v>
      </c>
      <c r="C34" s="42">
        <f>C35+C36+C37</f>
        <v>5024124292167</v>
      </c>
      <c r="D34" s="42">
        <f>D35+D36+D37</f>
        <v>0</v>
      </c>
      <c r="E34" s="42"/>
      <c r="F34" s="42"/>
      <c r="G34" s="42">
        <f>C34+D34</f>
        <v>5024124292167</v>
      </c>
      <c r="H34" s="49">
        <f t="shared" si="1"/>
        <v>0.94646733113171067</v>
      </c>
      <c r="I34" s="42">
        <f>I35+I36+I37</f>
        <v>118076598129</v>
      </c>
      <c r="J34" s="42">
        <f>G34-I34</f>
        <v>4906047694038</v>
      </c>
      <c r="K34" s="56">
        <f t="shared" si="2"/>
        <v>2.3501926159169784E-2</v>
      </c>
      <c r="L34" s="14"/>
      <c r="M34" s="14"/>
    </row>
    <row r="35" spans="1:13" s="8" customFormat="1" ht="24.95" customHeight="1" x14ac:dyDescent="0.25">
      <c r="A35" s="30">
        <v>41</v>
      </c>
      <c r="B35" s="31" t="s">
        <v>53</v>
      </c>
      <c r="C35" s="29">
        <v>1408779000</v>
      </c>
      <c r="D35" s="17">
        <v>0</v>
      </c>
      <c r="E35" s="17">
        <v>0</v>
      </c>
      <c r="F35" s="29">
        <f t="shared" ref="F35:F37" si="18">D35-E35</f>
        <v>0</v>
      </c>
      <c r="G35" s="29">
        <f t="shared" ref="G35:G37" si="19">C35+F35</f>
        <v>1408779000</v>
      </c>
      <c r="H35" s="48">
        <f t="shared" si="1"/>
        <v>2.653921803573246E-4</v>
      </c>
      <c r="I35" s="29">
        <v>0</v>
      </c>
      <c r="J35" s="33">
        <f>G35-I35</f>
        <v>1408779000</v>
      </c>
      <c r="K35" s="55">
        <f t="shared" si="2"/>
        <v>0</v>
      </c>
      <c r="M35" s="16"/>
    </row>
    <row r="36" spans="1:13" s="8" customFormat="1" ht="24.95" customHeight="1" x14ac:dyDescent="0.25">
      <c r="A36" s="30">
        <v>42</v>
      </c>
      <c r="B36" s="31" t="s">
        <v>54</v>
      </c>
      <c r="C36" s="32">
        <v>969198470862</v>
      </c>
      <c r="D36" s="17">
        <v>0</v>
      </c>
      <c r="E36" s="17">
        <v>0</v>
      </c>
      <c r="F36" s="29">
        <f t="shared" si="18"/>
        <v>0</v>
      </c>
      <c r="G36" s="29">
        <f t="shared" si="19"/>
        <v>969198470862</v>
      </c>
      <c r="H36" s="48">
        <f t="shared" si="1"/>
        <v>0.18258200568084212</v>
      </c>
      <c r="I36" s="33">
        <v>0</v>
      </c>
      <c r="J36" s="33">
        <f>G36-I36</f>
        <v>969198470862</v>
      </c>
      <c r="K36" s="55">
        <f t="shared" si="2"/>
        <v>0</v>
      </c>
      <c r="L36" s="4"/>
      <c r="M36" s="16"/>
    </row>
    <row r="37" spans="1:13" s="8" customFormat="1" ht="24.95" customHeight="1" x14ac:dyDescent="0.25">
      <c r="A37" s="34">
        <v>43</v>
      </c>
      <c r="B37" s="35" t="s">
        <v>55</v>
      </c>
      <c r="C37" s="36">
        <v>4053517042305</v>
      </c>
      <c r="D37" s="36">
        <v>0</v>
      </c>
      <c r="E37" s="36">
        <v>0</v>
      </c>
      <c r="F37" s="29">
        <f t="shared" si="18"/>
        <v>0</v>
      </c>
      <c r="G37" s="29">
        <f t="shared" si="19"/>
        <v>4053517042305</v>
      </c>
      <c r="H37" s="50">
        <f t="shared" si="1"/>
        <v>0.76361993327051114</v>
      </c>
      <c r="I37" s="36">
        <v>118076598129</v>
      </c>
      <c r="J37" s="52">
        <f>G37-I37</f>
        <v>3935440444176</v>
      </c>
      <c r="K37" s="57">
        <f t="shared" si="2"/>
        <v>2.9129419439138878E-2</v>
      </c>
      <c r="L37" s="16"/>
      <c r="M37" s="16"/>
    </row>
    <row r="38" spans="1:13" s="5" customFormat="1" ht="24.95" customHeight="1" thickBot="1" x14ac:dyDescent="0.3">
      <c r="A38" s="65" t="s">
        <v>69</v>
      </c>
      <c r="B38" s="66"/>
      <c r="C38" s="44">
        <f>C8+C34</f>
        <v>5308291292167</v>
      </c>
      <c r="D38" s="44">
        <f t="shared" ref="D38:J38" si="20">D8+D34</f>
        <v>0</v>
      </c>
      <c r="E38" s="44">
        <f t="shared" si="20"/>
        <v>0</v>
      </c>
      <c r="F38" s="44">
        <f t="shared" si="20"/>
        <v>0</v>
      </c>
      <c r="G38" s="44">
        <f t="shared" si="20"/>
        <v>5308291292167</v>
      </c>
      <c r="H38" s="51">
        <f t="shared" si="1"/>
        <v>1</v>
      </c>
      <c r="I38" s="44">
        <f t="shared" si="20"/>
        <v>142406702290.79001</v>
      </c>
      <c r="J38" s="53">
        <f t="shared" si="20"/>
        <v>5165884589876.21</v>
      </c>
      <c r="K38" s="58">
        <f t="shared" si="2"/>
        <v>2.6827220748214708E-2</v>
      </c>
      <c r="L38" s="4"/>
      <c r="M38" s="4"/>
    </row>
    <row r="39" spans="1:13" s="5" customFormat="1" ht="18.75" customHeight="1" x14ac:dyDescent="0.25">
      <c r="A39" s="6" t="s">
        <v>56</v>
      </c>
      <c r="B39" s="6"/>
      <c r="C39" s="18"/>
      <c r="D39" s="18"/>
      <c r="E39" s="18"/>
      <c r="F39" s="18"/>
      <c r="G39" s="18"/>
      <c r="H39" s="18"/>
      <c r="I39" s="18"/>
      <c r="J39" s="19"/>
      <c r="K39" s="19"/>
      <c r="L39" s="4"/>
      <c r="M39" s="4"/>
    </row>
    <row r="40" spans="1:13" ht="17.25" customHeight="1" x14ac:dyDescent="0.25">
      <c r="A40" s="6" t="s">
        <v>57</v>
      </c>
      <c r="B40" s="6"/>
      <c r="C40" s="7"/>
      <c r="D40" s="7"/>
      <c r="E40" s="7"/>
      <c r="F40" s="7"/>
      <c r="G40" s="7"/>
      <c r="H40" s="7"/>
      <c r="I40" s="7"/>
      <c r="J40" s="9"/>
      <c r="K40" s="9"/>
      <c r="L40" s="16"/>
      <c r="M40" s="16"/>
    </row>
    <row r="41" spans="1:13" s="8" customFormat="1" x14ac:dyDescent="0.25">
      <c r="A41" s="20"/>
    </row>
    <row r="42" spans="1:13" s="8" customFormat="1" x14ac:dyDescent="0.25">
      <c r="A42" s="20"/>
    </row>
    <row r="43" spans="1:13" s="8" customFormat="1" x14ac:dyDescent="0.25">
      <c r="A43" s="20"/>
    </row>
    <row r="44" spans="1:13" s="8" customFormat="1" x14ac:dyDescent="0.25">
      <c r="A44" s="20"/>
    </row>
    <row r="45" spans="1:13" s="8" customFormat="1" x14ac:dyDescent="0.25">
      <c r="A45" s="20"/>
    </row>
    <row r="46" spans="1:13" s="8" customFormat="1" x14ac:dyDescent="0.25">
      <c r="A46" s="20"/>
    </row>
    <row r="47" spans="1:13" s="8" customFormat="1" x14ac:dyDescent="0.25">
      <c r="A47" s="20"/>
    </row>
    <row r="48" spans="1:13" s="8" customFormat="1" x14ac:dyDescent="0.25">
      <c r="A48" s="20"/>
    </row>
    <row r="49" spans="1:1" s="8" customFormat="1" x14ac:dyDescent="0.25">
      <c r="A49" s="20"/>
    </row>
    <row r="50" spans="1:1" s="8" customFormat="1" x14ac:dyDescent="0.25">
      <c r="A50" s="20"/>
    </row>
    <row r="51" spans="1:1" s="8" customFormat="1" x14ac:dyDescent="0.25">
      <c r="A51" s="20"/>
    </row>
    <row r="52" spans="1:1" s="8" customFormat="1" x14ac:dyDescent="0.25">
      <c r="A52" s="20"/>
    </row>
    <row r="53" spans="1:1" s="8" customFormat="1" x14ac:dyDescent="0.25">
      <c r="A53" s="20"/>
    </row>
    <row r="54" spans="1:1" s="8" customFormat="1" x14ac:dyDescent="0.25">
      <c r="A54" s="20"/>
    </row>
    <row r="55" spans="1:1" s="8" customFormat="1" x14ac:dyDescent="0.25">
      <c r="A55" s="20"/>
    </row>
    <row r="56" spans="1:1" s="8" customFormat="1" x14ac:dyDescent="0.25">
      <c r="A56" s="20"/>
    </row>
    <row r="57" spans="1:1" s="8" customFormat="1" x14ac:dyDescent="0.25">
      <c r="A57" s="20"/>
    </row>
    <row r="58" spans="1:1" s="8" customFormat="1" x14ac:dyDescent="0.25">
      <c r="A58" s="20"/>
    </row>
    <row r="59" spans="1:1" s="8" customFormat="1" x14ac:dyDescent="0.25">
      <c r="A59" s="20"/>
    </row>
  </sheetData>
  <mergeCells count="14">
    <mergeCell ref="H6:H7"/>
    <mergeCell ref="K6:K7"/>
    <mergeCell ref="J6:J7"/>
    <mergeCell ref="A38:B38"/>
    <mergeCell ref="A1:J1"/>
    <mergeCell ref="A2:J2"/>
    <mergeCell ref="A3:J3"/>
    <mergeCell ref="I4:J4"/>
    <mergeCell ref="A6:A7"/>
    <mergeCell ref="B6:B7"/>
    <mergeCell ref="C6:C7"/>
    <mergeCell ref="D6:F6"/>
    <mergeCell ref="G6:G7"/>
    <mergeCell ref="I6:I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2021 COMPLETO</vt:lpstr>
      <vt:lpstr>'ENERO 2021 COMPLETO'!Área_de_impresión</vt:lpstr>
      <vt:lpstr>'ENERO 2021 COMPLETO'!Títulos_a_imprimir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2021-02-25T00:23:38Z</cp:lastPrinted>
  <dcterms:created xsi:type="dcterms:W3CDTF">2021-02-22T15:51:55Z</dcterms:created>
  <dcterms:modified xsi:type="dcterms:W3CDTF">2021-02-26T18:38:59Z</dcterms:modified>
</cp:coreProperties>
</file>