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Documents\ANI 2020\VIGENCIA\CIERRE DE MES\INGRESOS\"/>
    </mc:Choice>
  </mc:AlternateContent>
  <bookViews>
    <workbookView xWindow="0" yWindow="0" windowWidth="24000" windowHeight="6735"/>
  </bookViews>
  <sheets>
    <sheet name="ENERO" sheetId="1" r:id="rId1"/>
  </sheets>
  <definedNames>
    <definedName name="_xlnm.Print_Area" localSheetId="0">ENERO!$A$2:$P$53</definedName>
    <definedName name="_xlnm.Print_Titles" localSheetId="0">ENERO!$2:$9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O40" i="1" s="1"/>
  <c r="M39" i="1"/>
  <c r="M38" i="1"/>
  <c r="L41" i="1"/>
  <c r="N27" i="1"/>
  <c r="M27" i="1"/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8" i="1"/>
  <c r="O39" i="1"/>
  <c r="O11" i="1"/>
  <c r="O10" i="1"/>
  <c r="N10" i="1"/>
  <c r="N11" i="1"/>
  <c r="N12" i="1"/>
  <c r="N13" i="1"/>
  <c r="N14" i="1"/>
  <c r="N15" i="1"/>
  <c r="N17" i="1"/>
  <c r="N25" i="1"/>
  <c r="N28" i="1"/>
  <c r="N29" i="1"/>
  <c r="N30" i="1"/>
  <c r="N32" i="1"/>
  <c r="N34" i="1"/>
  <c r="N35" i="1"/>
  <c r="L10" i="1"/>
  <c r="L11" i="1"/>
  <c r="L12" i="1"/>
  <c r="M10" i="1" l="1"/>
  <c r="M11" i="1"/>
  <c r="M12" i="1"/>
  <c r="M13" i="1"/>
  <c r="M15" i="1"/>
  <c r="M14" i="1" s="1"/>
  <c r="L14" i="1"/>
  <c r="K10" i="1"/>
  <c r="K11" i="1"/>
  <c r="K12" i="1"/>
  <c r="K13" i="1"/>
  <c r="K14" i="1"/>
  <c r="L37" i="1"/>
  <c r="N37" i="1"/>
  <c r="K37" i="1"/>
  <c r="K41" i="1" s="1"/>
  <c r="M41" i="1" s="1"/>
  <c r="M31" i="1"/>
  <c r="M29" i="1"/>
  <c r="N23" i="1"/>
  <c r="N22" i="1" s="1"/>
  <c r="M23" i="1"/>
  <c r="M22" i="1"/>
  <c r="N20" i="1"/>
  <c r="N19" i="1" s="1"/>
  <c r="M18" i="1"/>
  <c r="M17" i="1"/>
  <c r="M37" i="1" l="1"/>
  <c r="O37" i="1" s="1"/>
  <c r="N18" i="1"/>
  <c r="N41" i="1" l="1"/>
  <c r="O41" i="1"/>
  <c r="L13" i="1"/>
</calcChain>
</file>

<file path=xl/sharedStrings.xml><?xml version="1.0" encoding="utf-8"?>
<sst xmlns="http://schemas.openxmlformats.org/spreadsheetml/2006/main" count="105" uniqueCount="86">
  <si>
    <t xml:space="preserve">SECCION:   2413 </t>
  </si>
  <si>
    <t xml:space="preserve"> UNIDAD EJECUTORA:        00</t>
  </si>
  <si>
    <t>CODIFICACION
PRESUPUESTAL</t>
  </si>
  <si>
    <t>DESCRIPCION</t>
  </si>
  <si>
    <t>AFORO
INICIAL
(1)</t>
  </si>
  <si>
    <t>MODIFICACIONES AFORO  (2)</t>
  </si>
  <si>
    <t>AFORO
DEFINITIVO
(3)= (1)-(2)</t>
  </si>
  <si>
    <t>RECAUDO EN EFECTIVO ACUMULADO
( 4 )</t>
  </si>
  <si>
    <t>SALDO DE AFORO POR RECAUDAR
( 5 ) =  ( 3 ) - ( 4 )</t>
  </si>
  <si>
    <t>3-1</t>
  </si>
  <si>
    <t>RECURSOS PROPIOS DE ESTABLECIMIENTOS PÚBLICOS</t>
  </si>
  <si>
    <t>01</t>
  </si>
  <si>
    <t>3-1-01</t>
  </si>
  <si>
    <t>3-1-01-1</t>
  </si>
  <si>
    <t>INGRESOS CORRIENTES</t>
  </si>
  <si>
    <t>02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</si>
  <si>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</si>
  <si>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</si>
  <si>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</si>
  <si>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</si>
  <si>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</si>
  <si>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</si>
  <si>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</si>
  <si>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</si>
  <si>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</si>
  <si>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</si>
  <si>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</si>
  <si>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</si>
  <si>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</si>
  <si>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</si>
  <si>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</si>
  <si>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OPCIÓN DE COMPRA DE OTROS BIENES</t>
  </si>
  <si>
    <t>3-1-01-1-02-5-02-08</t>
  </si>
  <si>
    <t>SERVICIOS PRESTADOS A LAS EMPRESAS Y SERVICIOS DE PRODUCCIÓN</t>
  </si>
  <si>
    <t>3-1-01-1-02-5-02-08-9</t>
  </si>
  <si>
    <t>OTROS SERVICIOS DE FABRICACIÓN; SERVICIOS DE EDICIÓN, IMPRESIÓN Y REPRODUCCIÓN; SERVICIOS DE RECUPERACIÓN DE MATERIALES</t>
  </si>
  <si>
    <t>3-1-01-1-02-5-02-08-9-1</t>
  </si>
  <si>
    <t>SERVICIOS DE EDICIÓN, IMPRESIÓN Y REPRODUCCIÓN</t>
  </si>
  <si>
    <t>3-1-01-1-02-6</t>
  </si>
  <si>
    <t>TRANSFERENCIAS CORRIENTES</t>
  </si>
  <si>
    <t>3-1-01-1-02-6-02</t>
  </si>
  <si>
    <t>SENTENCIAS Y CONCILIACIONES</t>
  </si>
  <si>
    <t>3-1-01-2</t>
  </si>
  <si>
    <t>RECURSOS DE CAPITAL</t>
  </si>
  <si>
    <t>05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</si>
  <si>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</si>
  <si>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</si>
  <si>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</si>
  <si>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</si>
  <si>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</si>
  <si>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</si>
  <si>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</si>
  <si>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</si>
  <si>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3-1-01-2-05-3</t>
  </si>
  <si>
    <t>RENDIMIENTOS RECURSOS TERCEROS</t>
  </si>
  <si>
    <t>3-1-01-2-05-3-01</t>
  </si>
  <si>
    <t>RENDIMIENTOS RECURSOS ENTREGADOS EN ADMINISTRACION</t>
  </si>
  <si>
    <t>3-1-01-2-13</t>
  </si>
  <si>
    <t>REINTEGROS Y OTROS RECURSOS NO APROPIADOS</t>
  </si>
  <si>
    <t>3-1-01-2-13-1</t>
  </si>
  <si>
    <t>REINTEGROS</t>
  </si>
  <si>
    <t>3-1-01-2-13-1-03</t>
  </si>
  <si>
    <t>REINTEGROS GASTOS DE FUNCIONAMIENTO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</si>
  <si>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</si>
  <si>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</si>
  <si>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</si>
  <si>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</si>
  <si>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                                                         </t>
  </si>
  <si>
    <t>___________________________________________</t>
  </si>
  <si>
    <t>ELIZABETH GOMEZ SANCHEZ</t>
  </si>
  <si>
    <t>NELCY JENITH MALDONADO BALLEN</t>
  </si>
  <si>
    <t>VICEPRESIDENTE ADMINISTRATIVA Y FINANCIERA</t>
  </si>
  <si>
    <t xml:space="preserve">COORD. GRUPO INT. TRAB ADTIVO Y FCRO  </t>
  </si>
  <si>
    <t xml:space="preserve">    _________________________________________</t>
  </si>
  <si>
    <t>________________________________________</t>
  </si>
  <si>
    <t>JUANA CELINA CARVAJAL REYES</t>
  </si>
  <si>
    <t xml:space="preserve"> </t>
  </si>
  <si>
    <t>ELSA LILIANA LIÉVANO TORRES</t>
  </si>
  <si>
    <t>EXP.G3-6 CON FUNCIONES DE TESORERA</t>
  </si>
  <si>
    <t>EXPG3-6 CON FUNCIONES JEFE DE PPTO</t>
  </si>
  <si>
    <t xml:space="preserve">RECURSOS PROPIOS DE ESTABLECIMIENTOS PÚBLICOS </t>
  </si>
  <si>
    <t>APORTES DE LA NACION</t>
  </si>
  <si>
    <t>Elaboró: Ludy Maritza Montoya Roberto - Contratista Grupo Presupuesto -VAF</t>
  </si>
  <si>
    <t xml:space="preserve">                           PERIODO: 01/01/2020 AL 31/01/2020</t>
  </si>
  <si>
    <t>Revisó: Juana Celina Carvajal Reyes  - Experto G3-6 Con Funciones De Tesorera</t>
  </si>
  <si>
    <t>INFORME  DE EJECUCION DEL PRESUPUESTO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</si>
</sst>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7" fillId="2" borderId="7" xfId="0" applyNumberFormat="1" applyFont="1" applyFill="1" applyBorder="1" applyAlignment="1">
      <alignment horizontal="right" vertical="top" wrapText="1" readingOrder="1"/>
    </xf>
    <xf numFmtId="0" fontId="7" fillId="2" borderId="8" xfId="0" applyNumberFormat="1" applyFont="1" applyFill="1" applyBorder="1" applyAlignment="1">
      <alignment horizontal="right" vertical="top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0" fontId="5" fillId="2" borderId="5" xfId="0" applyFont="1" applyFill="1" applyBorder="1"/>
    <xf numFmtId="0" fontId="5" fillId="0" borderId="0" xfId="0" applyFont="1"/>
    <xf numFmtId="0" fontId="7" fillId="2" borderId="10" xfId="0" applyNumberFormat="1" applyFont="1" applyFill="1" applyBorder="1" applyAlignment="1">
      <alignment horizontal="right" vertical="top" wrapText="1" readingOrder="1"/>
    </xf>
    <xf numFmtId="0" fontId="7" fillId="2" borderId="11" xfId="0" applyNumberFormat="1" applyFont="1" applyFill="1" applyBorder="1" applyAlignment="1">
      <alignment horizontal="right" vertical="top" wrapText="1" readingOrder="1"/>
    </xf>
    <xf numFmtId="49" fontId="7" fillId="2" borderId="12" xfId="0" applyNumberFormat="1" applyFont="1" applyFill="1" applyBorder="1" applyAlignment="1">
      <alignment horizontal="left" vertical="center" wrapText="1" readingOrder="1"/>
    </xf>
    <xf numFmtId="0" fontId="7" fillId="0" borderId="13" xfId="0" applyNumberFormat="1" applyFont="1" applyFill="1" applyBorder="1" applyAlignment="1">
      <alignment vertical="center" wrapText="1" readingOrder="1"/>
    </xf>
    <xf numFmtId="43" fontId="5" fillId="0" borderId="13" xfId="0" applyNumberFormat="1" applyFont="1" applyBorder="1" applyAlignment="1">
      <alignment vertical="center" readingOrder="1"/>
    </xf>
    <xf numFmtId="49" fontId="7" fillId="2" borderId="11" xfId="0" applyNumberFormat="1" applyFont="1" applyFill="1" applyBorder="1" applyAlignment="1">
      <alignment horizontal="right" vertical="top" wrapText="1" readingOrder="1"/>
    </xf>
    <xf numFmtId="43" fontId="5" fillId="0" borderId="0" xfId="0" applyNumberFormat="1" applyFont="1"/>
    <xf numFmtId="0" fontId="7" fillId="2" borderId="13" xfId="0" applyNumberFormat="1" applyFont="1" applyFill="1" applyBorder="1" applyAlignment="1">
      <alignment vertical="center" wrapText="1" readingOrder="1"/>
    </xf>
    <xf numFmtId="43" fontId="5" fillId="2" borderId="13" xfId="0" applyNumberFormat="1" applyFont="1" applyFill="1" applyBorder="1" applyAlignment="1">
      <alignment vertical="center" readingOrder="1"/>
    </xf>
    <xf numFmtId="49" fontId="8" fillId="2" borderId="12" xfId="0" applyNumberFormat="1" applyFont="1" applyFill="1" applyBorder="1" applyAlignment="1">
      <alignment horizontal="left" vertical="center" wrapText="1" readingOrder="1"/>
    </xf>
    <xf numFmtId="0" fontId="8" fillId="2" borderId="13" xfId="0" applyNumberFormat="1" applyFont="1" applyFill="1" applyBorder="1" applyAlignment="1">
      <alignment vertical="center" wrapText="1" readingOrder="1"/>
    </xf>
    <xf numFmtId="43" fontId="2" fillId="2" borderId="13" xfId="0" applyNumberFormat="1" applyFont="1" applyFill="1" applyBorder="1" applyAlignment="1">
      <alignment vertical="center" readingOrder="1"/>
    </xf>
    <xf numFmtId="0" fontId="5" fillId="2" borderId="0" xfId="0" applyFont="1" applyFill="1"/>
    <xf numFmtId="0" fontId="2" fillId="2" borderId="0" xfId="0" applyFont="1" applyFill="1"/>
    <xf numFmtId="0" fontId="4" fillId="2" borderId="13" xfId="0" applyFont="1" applyFill="1" applyBorder="1" applyAlignment="1"/>
    <xf numFmtId="0" fontId="8" fillId="2" borderId="13" xfId="0" applyNumberFormat="1" applyFont="1" applyFill="1" applyBorder="1" applyAlignment="1">
      <alignment vertical="top" wrapText="1" readingOrder="1"/>
    </xf>
    <xf numFmtId="2" fontId="5" fillId="2" borderId="0" xfId="0" applyNumberFormat="1" applyFont="1" applyFill="1"/>
    <xf numFmtId="43" fontId="5" fillId="2" borderId="0" xfId="0" applyNumberFormat="1" applyFont="1" applyFill="1"/>
    <xf numFmtId="43" fontId="2" fillId="2" borderId="0" xfId="0" applyNumberFormat="1" applyFont="1" applyFill="1"/>
    <xf numFmtId="0" fontId="7" fillId="2" borderId="14" xfId="0" applyNumberFormat="1" applyFont="1" applyFill="1" applyBorder="1" applyAlignment="1">
      <alignment horizontal="right" vertical="top" wrapText="1" readingOrder="1"/>
    </xf>
    <xf numFmtId="0" fontId="7" fillId="2" borderId="15" xfId="0" applyNumberFormat="1" applyFont="1" applyFill="1" applyBorder="1" applyAlignment="1">
      <alignment horizontal="right" vertical="top" wrapText="1" readingOrder="1"/>
    </xf>
    <xf numFmtId="49" fontId="7" fillId="2" borderId="15" xfId="0" applyNumberFormat="1" applyFont="1" applyFill="1" applyBorder="1" applyAlignment="1">
      <alignment horizontal="right" vertical="top" wrapText="1" readingOrder="1"/>
    </xf>
    <xf numFmtId="0" fontId="7" fillId="2" borderId="16" xfId="0" applyNumberFormat="1" applyFont="1" applyFill="1" applyBorder="1" applyAlignment="1">
      <alignment horizontal="right" vertical="top" wrapText="1" readingOrder="1"/>
    </xf>
    <xf numFmtId="0" fontId="7" fillId="2" borderId="17" xfId="0" applyNumberFormat="1" applyFont="1" applyFill="1" applyBorder="1" applyAlignment="1">
      <alignment horizontal="right" vertical="top" wrapText="1" readingOrder="1"/>
    </xf>
    <xf numFmtId="49" fontId="7" fillId="2" borderId="17" xfId="0" applyNumberFormat="1" applyFont="1" applyFill="1" applyBorder="1" applyAlignment="1">
      <alignment horizontal="right" vertical="top" wrapText="1" readingOrder="1"/>
    </xf>
    <xf numFmtId="0" fontId="7" fillId="2" borderId="0" xfId="0" applyNumberFormat="1" applyFont="1" applyFill="1" applyBorder="1" applyAlignment="1">
      <alignment horizontal="right" vertical="top" wrapText="1" readingOrder="1"/>
    </xf>
    <xf numFmtId="49" fontId="7" fillId="2" borderId="0" xfId="0" applyNumberFormat="1" applyFont="1" applyFill="1" applyBorder="1" applyAlignment="1">
      <alignment horizontal="right" vertical="top" wrapText="1" readingOrder="1"/>
    </xf>
    <xf numFmtId="0" fontId="4" fillId="2" borderId="12" xfId="0" applyFont="1" applyFill="1" applyBorder="1" applyAlignment="1">
      <alignment horizontal="left" vertical="center" readingOrder="1"/>
    </xf>
    <xf numFmtId="0" fontId="4" fillId="2" borderId="13" xfId="0" applyFont="1" applyFill="1" applyBorder="1" applyAlignment="1">
      <alignment vertical="center" readingOrder="1"/>
    </xf>
    <xf numFmtId="43" fontId="2" fillId="0" borderId="13" xfId="0" applyNumberFormat="1" applyFont="1" applyBorder="1" applyAlignment="1">
      <alignment vertical="center" readingOrder="1"/>
    </xf>
    <xf numFmtId="43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left" vertical="center" readingOrder="1"/>
    </xf>
    <xf numFmtId="0" fontId="4" fillId="2" borderId="19" xfId="0" applyFont="1" applyFill="1" applyBorder="1" applyAlignment="1">
      <alignment vertical="center" readingOrder="1"/>
    </xf>
    <xf numFmtId="43" fontId="2" fillId="2" borderId="19" xfId="0" applyNumberFormat="1" applyFont="1" applyFill="1" applyBorder="1" applyAlignment="1">
      <alignment vertical="center" readingOrder="1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3" fontId="6" fillId="2" borderId="6" xfId="1" applyFont="1" applyFill="1" applyBorder="1" applyAlignment="1">
      <alignment horizontal="right" vertical="center" readingOrder="1"/>
    </xf>
    <xf numFmtId="43" fontId="5" fillId="2" borderId="6" xfId="0" applyNumberFormat="1" applyFont="1" applyFill="1" applyBorder="1" applyAlignment="1">
      <alignment vertical="center" readingOrder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3" fontId="2" fillId="0" borderId="0" xfId="0" applyNumberFormat="1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top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/>
    <xf numFmtId="164" fontId="4" fillId="2" borderId="21" xfId="0" applyNumberFormat="1" applyFont="1" applyFill="1" applyBorder="1" applyAlignment="1">
      <alignment vertical="top"/>
    </xf>
    <xf numFmtId="43" fontId="4" fillId="2" borderId="21" xfId="1" applyFont="1" applyFill="1" applyBorder="1" applyAlignment="1">
      <alignment vertical="top"/>
    </xf>
    <xf numFmtId="43" fontId="6" fillId="2" borderId="21" xfId="1" applyFont="1" applyFill="1" applyBorder="1" applyAlignment="1">
      <alignment vertical="top"/>
    </xf>
    <xf numFmtId="43" fontId="4" fillId="2" borderId="21" xfId="1" applyFont="1" applyFill="1" applyBorder="1" applyAlignment="1">
      <alignment vertical="center"/>
    </xf>
    <xf numFmtId="0" fontId="2" fillId="2" borderId="2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vertical="center" wrapText="1" readingOrder="1"/>
    </xf>
    <xf numFmtId="43" fontId="5" fillId="0" borderId="23" xfId="0" applyNumberFormat="1" applyFont="1" applyBorder="1" applyAlignment="1">
      <alignment vertical="center" readingOrder="1"/>
    </xf>
    <xf numFmtId="43" fontId="5" fillId="0" borderId="24" xfId="0" applyNumberFormat="1" applyFont="1" applyBorder="1" applyAlignment="1">
      <alignment vertical="center" readingOrder="1"/>
    </xf>
    <xf numFmtId="43" fontId="5" fillId="0" borderId="25" xfId="0" applyNumberFormat="1" applyFont="1" applyBorder="1" applyAlignment="1">
      <alignment vertical="center" readingOrder="1"/>
    </xf>
    <xf numFmtId="43" fontId="2" fillId="0" borderId="25" xfId="0" applyNumberFormat="1" applyFont="1" applyBorder="1" applyAlignment="1">
      <alignment vertical="center" readingOrder="1"/>
    </xf>
    <xf numFmtId="0" fontId="6" fillId="2" borderId="12" xfId="0" applyFont="1" applyFill="1" applyBorder="1" applyAlignment="1">
      <alignment horizontal="left" vertical="center" readingOrder="1"/>
    </xf>
    <xf numFmtId="0" fontId="6" fillId="2" borderId="13" xfId="0" applyFont="1" applyFill="1" applyBorder="1" applyAlignment="1">
      <alignment vertical="center" readingOrder="1"/>
    </xf>
    <xf numFmtId="43" fontId="2" fillId="0" borderId="26" xfId="0" applyNumberFormat="1" applyFont="1" applyBorder="1" applyAlignment="1">
      <alignment vertical="center" readingOrder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6" fillId="2" borderId="2" xfId="1" applyFont="1" applyFill="1" applyBorder="1" applyAlignment="1">
      <alignment horizontal="right" vertical="center" readingOrder="1"/>
    </xf>
    <xf numFmtId="43" fontId="5" fillId="2" borderId="2" xfId="0" applyNumberFormat="1" applyFont="1" applyFill="1" applyBorder="1" applyAlignment="1">
      <alignment vertical="center" readingOrder="1"/>
    </xf>
    <xf numFmtId="0" fontId="2" fillId="0" borderId="2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0" applyNumberFormat="1" applyFont="1" applyFill="1" applyBorder="1" applyAlignment="1">
      <alignment horizontal="center" vertical="top"/>
    </xf>
    <xf numFmtId="43" fontId="6" fillId="2" borderId="0" xfId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180974</xdr:rowOff>
    </xdr:from>
    <xdr:to>
      <xdr:col>9</xdr:col>
      <xdr:colOff>390525</xdr:colOff>
      <xdr:row>4</xdr:row>
      <xdr:rowOff>361950</xdr:rowOff>
    </xdr:to>
    <xdr:pic>
      <xdr:nvPicPr>
        <xdr:cNvPr id="2" name="Imagen 1" descr="LOGO ANI"/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504825" y="304799"/>
          <a:ext cx="1552575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zoomScaleNormal="100" workbookViewId="0">
      <selection activeCell="R5" sqref="R5"/>
    </sheetView>
  </sheetViews>
  <sheetFormatPr baseColWidth="10" defaultRowHeight="12.75" x14ac:dyDescent="0.2"/>
  <cols>
    <col min="1" max="1" width="2.7109375" style="4" customWidth="1"/>
    <col min="2" max="3" width="1.85546875" style="78" hidden="1" customWidth="1"/>
    <col min="4" max="4" width="2.7109375" style="78" hidden="1" customWidth="1"/>
    <col min="5" max="5" width="1.7109375" style="78" hidden="1" customWidth="1"/>
    <col min="6" max="6" width="3.140625" style="78" hidden="1" customWidth="1"/>
    <col min="7" max="7" width="1.85546875" style="78" hidden="1" customWidth="1"/>
    <col min="8" max="8" width="3" style="78" hidden="1" customWidth="1"/>
    <col min="9" max="9" width="22.28515625" style="79" customWidth="1"/>
    <col min="10" max="10" width="44.28515625" style="4" customWidth="1"/>
    <col min="11" max="11" width="20.42578125" style="4" customWidth="1"/>
    <col min="12" max="12" width="21.42578125" style="4" customWidth="1"/>
    <col min="13" max="13" width="22.28515625" style="4" customWidth="1"/>
    <col min="14" max="14" width="20.5703125" style="4" customWidth="1"/>
    <col min="15" max="15" width="21" style="4" customWidth="1"/>
    <col min="16" max="16" width="3.140625" style="4" customWidth="1"/>
    <col min="17" max="17" width="19.42578125" style="4" bestFit="1" customWidth="1"/>
    <col min="18" max="18" width="20.42578125" style="4" bestFit="1" customWidth="1"/>
    <col min="19" max="16384" width="11.42578125" style="4"/>
  </cols>
  <sheetData>
    <row r="1" spans="1:22" ht="9.75" customHeight="1" thickBo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22" ht="31.5" customHeight="1" x14ac:dyDescent="0.2">
      <c r="A2" s="1"/>
      <c r="B2" s="110" t="s">
        <v>85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2"/>
      <c r="Q2" s="3"/>
      <c r="R2" s="3"/>
      <c r="S2" s="3"/>
      <c r="T2" s="3"/>
      <c r="U2" s="3"/>
      <c r="V2" s="3"/>
    </row>
    <row r="3" spans="1:22" ht="12.75" customHeight="1" x14ac:dyDescent="0.2">
      <c r="A3" s="5"/>
      <c r="B3" s="90"/>
      <c r="C3" s="90"/>
      <c r="D3" s="90"/>
      <c r="E3" s="90"/>
      <c r="F3" s="90"/>
      <c r="G3" s="90"/>
      <c r="H3" s="90"/>
      <c r="I3" s="90"/>
      <c r="J3" s="100" t="s">
        <v>83</v>
      </c>
      <c r="K3" s="100"/>
      <c r="L3" s="100"/>
      <c r="M3" s="100"/>
      <c r="N3" s="80"/>
      <c r="O3" s="80"/>
      <c r="P3" s="7"/>
      <c r="Q3" s="6"/>
      <c r="R3" s="6"/>
      <c r="S3" s="6"/>
      <c r="T3" s="6"/>
      <c r="U3" s="6"/>
      <c r="V3" s="6"/>
    </row>
    <row r="4" spans="1:22" ht="20.25" customHeight="1" x14ac:dyDescent="0.2">
      <c r="A4" s="5"/>
      <c r="B4" s="8"/>
      <c r="C4" s="8"/>
      <c r="D4" s="8"/>
      <c r="E4" s="8"/>
      <c r="F4" s="8"/>
      <c r="G4" s="8"/>
      <c r="H4" s="8"/>
      <c r="I4" s="9"/>
      <c r="J4" s="6"/>
      <c r="K4" s="92"/>
      <c r="L4" s="6"/>
      <c r="M4" s="6"/>
      <c r="N4" s="6"/>
      <c r="O4" s="6"/>
      <c r="P4" s="7"/>
      <c r="Q4" s="10"/>
      <c r="R4" s="10"/>
      <c r="S4" s="10"/>
      <c r="T4" s="10"/>
      <c r="U4" s="10"/>
      <c r="V4" s="10"/>
    </row>
    <row r="5" spans="1:22" ht="30" customHeight="1" x14ac:dyDescent="0.2">
      <c r="A5" s="5"/>
      <c r="B5" s="8"/>
      <c r="C5" s="8"/>
      <c r="D5" s="8"/>
      <c r="E5" s="8"/>
      <c r="F5" s="8"/>
      <c r="G5" s="8"/>
      <c r="H5" s="8"/>
      <c r="I5" s="9"/>
      <c r="J5" s="6"/>
      <c r="K5" s="6"/>
      <c r="L5" s="6"/>
      <c r="M5" s="6"/>
      <c r="N5" s="6"/>
      <c r="O5" s="6"/>
      <c r="P5" s="7"/>
      <c r="Q5" s="10"/>
      <c r="R5" s="10"/>
      <c r="S5" s="10"/>
      <c r="T5" s="10"/>
      <c r="U5" s="10"/>
      <c r="V5" s="10"/>
    </row>
    <row r="6" spans="1:22" ht="12.75" customHeight="1" x14ac:dyDescent="0.2">
      <c r="A6" s="5"/>
      <c r="B6" s="8"/>
      <c r="C6" s="8"/>
      <c r="D6" s="8"/>
      <c r="E6" s="8"/>
      <c r="F6" s="8"/>
      <c r="G6" s="8"/>
      <c r="H6" s="8"/>
      <c r="I6" s="9"/>
      <c r="J6" s="6"/>
      <c r="K6" s="6"/>
      <c r="L6" s="6"/>
      <c r="M6" s="6"/>
      <c r="N6" s="6"/>
      <c r="O6" s="6"/>
      <c r="P6" s="7"/>
      <c r="Q6" s="10"/>
      <c r="R6" s="10"/>
      <c r="S6" s="10"/>
      <c r="T6" s="10"/>
      <c r="U6" s="10"/>
      <c r="V6" s="10"/>
    </row>
    <row r="7" spans="1:22" s="96" customFormat="1" ht="24.75" customHeight="1" x14ac:dyDescent="0.25">
      <c r="A7" s="93"/>
      <c r="B7" s="111" t="s">
        <v>0</v>
      </c>
      <c r="C7" s="111"/>
      <c r="D7" s="111"/>
      <c r="E7" s="111"/>
      <c r="F7" s="111"/>
      <c r="G7" s="111"/>
      <c r="H7" s="111"/>
      <c r="J7" s="92"/>
      <c r="K7" s="92"/>
      <c r="M7" s="81" t="s">
        <v>0</v>
      </c>
      <c r="N7" s="57" t="s">
        <v>1</v>
      </c>
      <c r="O7" s="92"/>
      <c r="P7" s="94"/>
      <c r="Q7" s="95"/>
      <c r="R7" s="95"/>
      <c r="S7" s="95"/>
      <c r="T7" s="95"/>
      <c r="U7" s="95"/>
      <c r="V7" s="95"/>
    </row>
    <row r="8" spans="1:22" ht="11.25" customHeight="1" thickBot="1" x14ac:dyDescent="0.25">
      <c r="A8" s="5"/>
      <c r="B8" s="8"/>
      <c r="C8" s="8"/>
      <c r="D8" s="8"/>
      <c r="E8" s="8"/>
      <c r="F8" s="8"/>
      <c r="G8" s="8"/>
      <c r="H8" s="8"/>
      <c r="I8" s="9"/>
      <c r="J8" s="6"/>
      <c r="K8" s="6"/>
      <c r="L8" s="6"/>
      <c r="M8" s="6"/>
      <c r="N8" s="6"/>
      <c r="O8" s="6"/>
      <c r="P8" s="7"/>
      <c r="Q8" s="10"/>
      <c r="R8" s="10"/>
      <c r="S8" s="10"/>
      <c r="T8" s="10"/>
      <c r="U8" s="10"/>
      <c r="V8" s="10"/>
    </row>
    <row r="9" spans="1:22" ht="60" customHeight="1" thickBot="1" x14ac:dyDescent="0.25">
      <c r="A9" s="5"/>
      <c r="B9" s="112"/>
      <c r="C9" s="112"/>
      <c r="D9" s="112"/>
      <c r="E9" s="112"/>
      <c r="F9" s="112"/>
      <c r="G9" s="112"/>
      <c r="H9" s="112"/>
      <c r="I9" s="12" t="s">
        <v>2</v>
      </c>
      <c r="J9" s="13" t="s">
        <v>3</v>
      </c>
      <c r="K9" s="14" t="s">
        <v>4</v>
      </c>
      <c r="L9" s="14" t="s">
        <v>5</v>
      </c>
      <c r="M9" s="14" t="s">
        <v>6</v>
      </c>
      <c r="N9" s="14" t="s">
        <v>7</v>
      </c>
      <c r="O9" s="14" t="s">
        <v>8</v>
      </c>
      <c r="P9" s="7"/>
    </row>
    <row r="10" spans="1:22" s="20" customFormat="1" ht="24" customHeight="1" x14ac:dyDescent="0.2">
      <c r="A10" s="15"/>
      <c r="B10" s="16">
        <v>3</v>
      </c>
      <c r="C10" s="17"/>
      <c r="D10" s="17"/>
      <c r="E10" s="17"/>
      <c r="F10" s="17"/>
      <c r="G10" s="17"/>
      <c r="H10" s="17"/>
      <c r="I10" s="18">
        <v>3</v>
      </c>
      <c r="J10" s="82" t="s">
        <v>80</v>
      </c>
      <c r="K10" s="83">
        <f t="shared" ref="K10:N11" si="0">K11</f>
        <v>262400000600</v>
      </c>
      <c r="L10" s="83">
        <f t="shared" si="0"/>
        <v>0</v>
      </c>
      <c r="M10" s="83">
        <f t="shared" si="0"/>
        <v>262400000600</v>
      </c>
      <c r="N10" s="83">
        <f t="shared" si="0"/>
        <v>20495510229.790001</v>
      </c>
      <c r="O10" s="84">
        <f>M10-N10</f>
        <v>241904490370.20999</v>
      </c>
      <c r="P10" s="19"/>
    </row>
    <row r="11" spans="1:22" s="20" customFormat="1" ht="24.75" customHeight="1" x14ac:dyDescent="0.2">
      <c r="A11" s="15"/>
      <c r="B11" s="21">
        <v>3</v>
      </c>
      <c r="C11" s="22">
        <v>1</v>
      </c>
      <c r="D11" s="22"/>
      <c r="E11" s="22"/>
      <c r="F11" s="22"/>
      <c r="G11" s="22"/>
      <c r="H11" s="22"/>
      <c r="I11" s="23" t="s">
        <v>9</v>
      </c>
      <c r="J11" s="24" t="s">
        <v>10</v>
      </c>
      <c r="K11" s="25">
        <f t="shared" si="0"/>
        <v>262400000600</v>
      </c>
      <c r="L11" s="25">
        <f t="shared" si="0"/>
        <v>0</v>
      </c>
      <c r="M11" s="25">
        <f t="shared" si="0"/>
        <v>262400000600</v>
      </c>
      <c r="N11" s="25">
        <f t="shared" si="0"/>
        <v>20495510229.790001</v>
      </c>
      <c r="O11" s="85">
        <f>M11-N11</f>
        <v>241904490370.20999</v>
      </c>
      <c r="P11" s="19"/>
    </row>
    <row r="12" spans="1:22" s="20" customFormat="1" ht="25.5" customHeight="1" x14ac:dyDescent="0.2">
      <c r="A12" s="15"/>
      <c r="B12" s="21">
        <v>3</v>
      </c>
      <c r="C12" s="22">
        <v>1</v>
      </c>
      <c r="D12" s="26" t="s">
        <v>11</v>
      </c>
      <c r="E12" s="22"/>
      <c r="F12" s="22"/>
      <c r="G12" s="22"/>
      <c r="H12" s="22"/>
      <c r="I12" s="23" t="s">
        <v>12</v>
      </c>
      <c r="J12" s="24" t="s">
        <v>10</v>
      </c>
      <c r="K12" s="25">
        <f>K13</f>
        <v>262400000600</v>
      </c>
      <c r="L12" s="25">
        <f>0</f>
        <v>0</v>
      </c>
      <c r="M12" s="25">
        <f>M13</f>
        <v>262400000600</v>
      </c>
      <c r="N12" s="25">
        <f>N13+N27</f>
        <v>20495510229.790001</v>
      </c>
      <c r="O12" s="85">
        <f t="shared" ref="O12:O39" si="1">M12-N12</f>
        <v>241904490370.20999</v>
      </c>
      <c r="P12" s="19"/>
      <c r="R12" s="27"/>
    </row>
    <row r="13" spans="1:22" s="20" customFormat="1" ht="26.25" customHeight="1" x14ac:dyDescent="0.2">
      <c r="A13" s="15"/>
      <c r="B13" s="21">
        <v>3</v>
      </c>
      <c r="C13" s="22">
        <v>1</v>
      </c>
      <c r="D13" s="26" t="s">
        <v>11</v>
      </c>
      <c r="E13" s="22">
        <v>1</v>
      </c>
      <c r="F13" s="22"/>
      <c r="G13" s="22"/>
      <c r="H13" s="22"/>
      <c r="I13" s="23" t="s">
        <v>13</v>
      </c>
      <c r="J13" s="24" t="s">
        <v>14</v>
      </c>
      <c r="K13" s="25">
        <f>K14</f>
        <v>262400000600</v>
      </c>
      <c r="L13" s="25">
        <f>L12</f>
        <v>0</v>
      </c>
      <c r="M13" s="25">
        <f>M14</f>
        <v>262400000600</v>
      </c>
      <c r="N13" s="25">
        <f>N14</f>
        <v>20100585293</v>
      </c>
      <c r="O13" s="85">
        <f t="shared" si="1"/>
        <v>242299415307</v>
      </c>
      <c r="P13" s="19"/>
    </row>
    <row r="14" spans="1:22" s="20" customFormat="1" ht="21" customHeight="1" x14ac:dyDescent="0.2">
      <c r="A14" s="15"/>
      <c r="B14" s="21">
        <v>3</v>
      </c>
      <c r="C14" s="22">
        <v>1</v>
      </c>
      <c r="D14" s="26" t="s">
        <v>11</v>
      </c>
      <c r="E14" s="22">
        <v>1</v>
      </c>
      <c r="F14" s="26" t="s">
        <v>15</v>
      </c>
      <c r="G14" s="22"/>
      <c r="H14" s="22"/>
      <c r="I14" s="23" t="s">
        <v>16</v>
      </c>
      <c r="J14" s="28" t="s">
        <v>17</v>
      </c>
      <c r="K14" s="29">
        <f>K15+K17</f>
        <v>262400000600</v>
      </c>
      <c r="L14" s="29">
        <f t="shared" ref="L14:M14" si="2">L15+L17</f>
        <v>0</v>
      </c>
      <c r="M14" s="29">
        <f t="shared" si="2"/>
        <v>262400000600</v>
      </c>
      <c r="N14" s="29">
        <f>N15+N17++N25</f>
        <v>20100585293</v>
      </c>
      <c r="O14" s="85">
        <f t="shared" si="1"/>
        <v>242299415307</v>
      </c>
      <c r="P14" s="19"/>
      <c r="R14" s="27"/>
    </row>
    <row r="15" spans="1:22" s="20" customFormat="1" ht="21" customHeight="1" x14ac:dyDescent="0.2">
      <c r="A15" s="15"/>
      <c r="B15" s="21">
        <v>3</v>
      </c>
      <c r="C15" s="22">
        <v>1</v>
      </c>
      <c r="D15" s="26" t="s">
        <v>11</v>
      </c>
      <c r="E15" s="22">
        <v>1</v>
      </c>
      <c r="F15" s="26" t="s">
        <v>15</v>
      </c>
      <c r="G15" s="22">
        <v>2</v>
      </c>
      <c r="H15" s="22"/>
      <c r="I15" s="23" t="s">
        <v>18</v>
      </c>
      <c r="J15" s="28" t="s">
        <v>19</v>
      </c>
      <c r="K15" s="29">
        <v>262004000600</v>
      </c>
      <c r="L15" s="29">
        <v>0</v>
      </c>
      <c r="M15" s="29">
        <f>K15-L15</f>
        <v>262004000600</v>
      </c>
      <c r="N15" s="29">
        <f>N16</f>
        <v>18237964291</v>
      </c>
      <c r="O15" s="85">
        <f t="shared" si="1"/>
        <v>243766036309</v>
      </c>
      <c r="P15" s="19"/>
    </row>
    <row r="16" spans="1:22" s="34" customFormat="1" ht="27.75" customHeight="1" x14ac:dyDescent="0.2">
      <c r="A16" s="5"/>
      <c r="B16" s="21">
        <v>3</v>
      </c>
      <c r="C16" s="22">
        <v>1</v>
      </c>
      <c r="D16" s="26" t="s">
        <v>11</v>
      </c>
      <c r="E16" s="22">
        <v>1</v>
      </c>
      <c r="F16" s="26" t="s">
        <v>15</v>
      </c>
      <c r="G16" s="22">
        <v>2</v>
      </c>
      <c r="H16" s="26">
        <v>66</v>
      </c>
      <c r="I16" s="30" t="s">
        <v>20</v>
      </c>
      <c r="J16" s="31" t="s">
        <v>21</v>
      </c>
      <c r="K16" s="32">
        <v>0</v>
      </c>
      <c r="L16" s="32">
        <v>0</v>
      </c>
      <c r="M16" s="32">
        <v>0</v>
      </c>
      <c r="N16" s="32">
        <v>18237964291</v>
      </c>
      <c r="O16" s="86">
        <f t="shared" si="1"/>
        <v>-18237964291</v>
      </c>
      <c r="P16" s="7"/>
    </row>
    <row r="17" spans="1:18" s="33" customFormat="1" ht="21" customHeight="1" x14ac:dyDescent="0.2">
      <c r="A17" s="15"/>
      <c r="B17" s="21">
        <v>3</v>
      </c>
      <c r="C17" s="22">
        <v>1</v>
      </c>
      <c r="D17" s="26" t="s">
        <v>11</v>
      </c>
      <c r="E17" s="22">
        <v>1</v>
      </c>
      <c r="F17" s="26" t="s">
        <v>15</v>
      </c>
      <c r="G17" s="22">
        <v>5</v>
      </c>
      <c r="H17" s="26"/>
      <c r="I17" s="23" t="s">
        <v>22</v>
      </c>
      <c r="J17" s="28" t="s">
        <v>23</v>
      </c>
      <c r="K17" s="29">
        <v>396000000</v>
      </c>
      <c r="L17" s="29">
        <v>0</v>
      </c>
      <c r="M17" s="29">
        <f>K17+L17</f>
        <v>396000000</v>
      </c>
      <c r="N17" s="29">
        <f>N18</f>
        <v>66192945</v>
      </c>
      <c r="O17" s="85">
        <f t="shared" si="1"/>
        <v>329807055</v>
      </c>
      <c r="P17" s="19"/>
    </row>
    <row r="18" spans="1:18" s="33" customFormat="1" ht="27" customHeight="1" x14ac:dyDescent="0.2">
      <c r="A18" s="15"/>
      <c r="B18" s="21"/>
      <c r="C18" s="22"/>
      <c r="D18" s="26"/>
      <c r="E18" s="22"/>
      <c r="F18" s="26"/>
      <c r="G18" s="22"/>
      <c r="H18" s="26"/>
      <c r="I18" s="23" t="s">
        <v>24</v>
      </c>
      <c r="J18" s="28" t="s">
        <v>25</v>
      </c>
      <c r="K18" s="29">
        <v>0</v>
      </c>
      <c r="L18" s="29">
        <v>0</v>
      </c>
      <c r="M18" s="29">
        <f>K18-L18</f>
        <v>0</v>
      </c>
      <c r="N18" s="29">
        <f>N19+N22</f>
        <v>66192945</v>
      </c>
      <c r="O18" s="85">
        <f t="shared" si="1"/>
        <v>-66192945</v>
      </c>
      <c r="P18" s="19"/>
    </row>
    <row r="19" spans="1:18" s="33" customFormat="1" ht="36" customHeight="1" x14ac:dyDescent="0.2">
      <c r="A19" s="15"/>
      <c r="B19" s="21"/>
      <c r="C19" s="22"/>
      <c r="D19" s="26"/>
      <c r="E19" s="22"/>
      <c r="F19" s="26"/>
      <c r="G19" s="22"/>
      <c r="H19" s="26"/>
      <c r="I19" s="23" t="s">
        <v>26</v>
      </c>
      <c r="J19" s="28" t="s">
        <v>27</v>
      </c>
      <c r="K19" s="35"/>
      <c r="L19" s="35"/>
      <c r="M19" s="29"/>
      <c r="N19" s="29">
        <f>N20</f>
        <v>66116162</v>
      </c>
      <c r="O19" s="85">
        <f t="shared" si="1"/>
        <v>-66116162</v>
      </c>
      <c r="P19" s="19"/>
    </row>
    <row r="20" spans="1:18" s="33" customFormat="1" ht="29.25" customHeight="1" x14ac:dyDescent="0.2">
      <c r="A20" s="15"/>
      <c r="B20" s="21"/>
      <c r="C20" s="22"/>
      <c r="D20" s="26"/>
      <c r="E20" s="22"/>
      <c r="F20" s="26"/>
      <c r="G20" s="22"/>
      <c r="H20" s="26"/>
      <c r="I20" s="23" t="s">
        <v>28</v>
      </c>
      <c r="J20" s="28" t="s">
        <v>29</v>
      </c>
      <c r="K20" s="35"/>
      <c r="L20" s="35"/>
      <c r="M20" s="29"/>
      <c r="N20" s="29">
        <f>N21</f>
        <v>66116162</v>
      </c>
      <c r="O20" s="85">
        <f t="shared" si="1"/>
        <v>-66116162</v>
      </c>
      <c r="P20" s="19"/>
    </row>
    <row r="21" spans="1:18" s="33" customFormat="1" ht="26.25" customHeight="1" x14ac:dyDescent="0.2">
      <c r="A21" s="15"/>
      <c r="B21" s="21"/>
      <c r="C21" s="22"/>
      <c r="D21" s="26"/>
      <c r="E21" s="22"/>
      <c r="F21" s="26"/>
      <c r="G21" s="22"/>
      <c r="H21" s="26"/>
      <c r="I21" s="30" t="s">
        <v>30</v>
      </c>
      <c r="J21" s="36" t="s">
        <v>31</v>
      </c>
      <c r="K21" s="35"/>
      <c r="L21" s="35"/>
      <c r="M21" s="32"/>
      <c r="N21" s="32">
        <v>66116162</v>
      </c>
      <c r="O21" s="86">
        <f t="shared" si="1"/>
        <v>-66116162</v>
      </c>
      <c r="P21" s="19"/>
    </row>
    <row r="22" spans="1:18" s="33" customFormat="1" ht="28.5" customHeight="1" x14ac:dyDescent="0.2">
      <c r="A22" s="15"/>
      <c r="B22" s="21"/>
      <c r="C22" s="22"/>
      <c r="D22" s="26"/>
      <c r="E22" s="22"/>
      <c r="F22" s="26"/>
      <c r="G22" s="22"/>
      <c r="H22" s="26"/>
      <c r="I22" s="23" t="s">
        <v>32</v>
      </c>
      <c r="J22" s="28" t="s">
        <v>33</v>
      </c>
      <c r="K22" s="29">
        <v>0</v>
      </c>
      <c r="L22" s="29">
        <v>0</v>
      </c>
      <c r="M22" s="29">
        <f t="shared" ref="M22:M23" si="3">K22-L22</f>
        <v>0</v>
      </c>
      <c r="N22" s="29">
        <f>N23</f>
        <v>76783</v>
      </c>
      <c r="O22" s="85">
        <f t="shared" si="1"/>
        <v>-76783</v>
      </c>
      <c r="P22" s="19"/>
    </row>
    <row r="23" spans="1:18" s="33" customFormat="1" ht="43.5" customHeight="1" x14ac:dyDescent="0.2">
      <c r="A23" s="15"/>
      <c r="B23" s="21"/>
      <c r="C23" s="22"/>
      <c r="D23" s="26"/>
      <c r="E23" s="22"/>
      <c r="F23" s="26"/>
      <c r="G23" s="22"/>
      <c r="H23" s="26"/>
      <c r="I23" s="23" t="s">
        <v>34</v>
      </c>
      <c r="J23" s="28" t="s">
        <v>35</v>
      </c>
      <c r="K23" s="29">
        <v>0</v>
      </c>
      <c r="L23" s="29">
        <v>0</v>
      </c>
      <c r="M23" s="29">
        <f t="shared" si="3"/>
        <v>0</v>
      </c>
      <c r="N23" s="29">
        <f>N24</f>
        <v>76783</v>
      </c>
      <c r="O23" s="85">
        <f t="shared" si="1"/>
        <v>-76783</v>
      </c>
      <c r="P23" s="19"/>
    </row>
    <row r="24" spans="1:18" s="34" customFormat="1" ht="21" customHeight="1" x14ac:dyDescent="0.2">
      <c r="A24" s="5"/>
      <c r="B24" s="21">
        <v>3</v>
      </c>
      <c r="C24" s="22">
        <v>1</v>
      </c>
      <c r="D24" s="26" t="s">
        <v>11</v>
      </c>
      <c r="E24" s="22">
        <v>1</v>
      </c>
      <c r="F24" s="26" t="s">
        <v>15</v>
      </c>
      <c r="G24" s="22">
        <v>5</v>
      </c>
      <c r="H24" s="26" t="s">
        <v>15</v>
      </c>
      <c r="I24" s="30" t="s">
        <v>36</v>
      </c>
      <c r="J24" s="31" t="s">
        <v>37</v>
      </c>
      <c r="K24" s="32">
        <v>0</v>
      </c>
      <c r="L24" s="32">
        <v>0</v>
      </c>
      <c r="M24" s="32">
        <v>0</v>
      </c>
      <c r="N24" s="32">
        <v>76783</v>
      </c>
      <c r="O24" s="86">
        <f t="shared" si="1"/>
        <v>-76783</v>
      </c>
      <c r="P24" s="7"/>
    </row>
    <row r="25" spans="1:18" s="33" customFormat="1" ht="27.75" customHeight="1" x14ac:dyDescent="0.2">
      <c r="A25" s="15"/>
      <c r="B25" s="21"/>
      <c r="C25" s="22"/>
      <c r="D25" s="26"/>
      <c r="E25" s="22"/>
      <c r="F25" s="26"/>
      <c r="G25" s="22"/>
      <c r="H25" s="26"/>
      <c r="I25" s="23" t="s">
        <v>38</v>
      </c>
      <c r="J25" s="28" t="s">
        <v>39</v>
      </c>
      <c r="K25" s="29">
        <v>0</v>
      </c>
      <c r="L25" s="29">
        <v>0</v>
      </c>
      <c r="M25" s="29">
        <v>0</v>
      </c>
      <c r="N25" s="29">
        <f>N26</f>
        <v>1796428057</v>
      </c>
      <c r="O25" s="85">
        <f t="shared" si="1"/>
        <v>-1796428057</v>
      </c>
      <c r="P25" s="19"/>
    </row>
    <row r="26" spans="1:18" s="33" customFormat="1" ht="25.5" customHeight="1" x14ac:dyDescent="0.2">
      <c r="A26" s="15"/>
      <c r="B26" s="21"/>
      <c r="C26" s="22"/>
      <c r="D26" s="26"/>
      <c r="E26" s="22"/>
      <c r="F26" s="26"/>
      <c r="G26" s="22"/>
      <c r="H26" s="26"/>
      <c r="I26" s="23" t="s">
        <v>40</v>
      </c>
      <c r="J26" s="28" t="s">
        <v>41</v>
      </c>
      <c r="K26" s="29">
        <v>0</v>
      </c>
      <c r="L26" s="29">
        <v>0</v>
      </c>
      <c r="M26" s="29">
        <v>0</v>
      </c>
      <c r="N26" s="29">
        <v>1796428057</v>
      </c>
      <c r="O26" s="85">
        <f t="shared" si="1"/>
        <v>-1796428057</v>
      </c>
      <c r="P26" s="19"/>
      <c r="R26" s="37"/>
    </row>
    <row r="27" spans="1:18" s="33" customFormat="1" ht="29.25" customHeight="1" x14ac:dyDescent="0.2">
      <c r="A27" s="15"/>
      <c r="B27" s="21">
        <v>3</v>
      </c>
      <c r="C27" s="22">
        <v>1</v>
      </c>
      <c r="D27" s="26" t="s">
        <v>11</v>
      </c>
      <c r="E27" s="22">
        <v>2</v>
      </c>
      <c r="F27" s="26"/>
      <c r="G27" s="22"/>
      <c r="H27" s="26"/>
      <c r="I27" s="23" t="s">
        <v>42</v>
      </c>
      <c r="J27" s="28" t="s">
        <v>43</v>
      </c>
      <c r="K27" s="29">
        <v>0</v>
      </c>
      <c r="L27" s="29">
        <v>0</v>
      </c>
      <c r="M27" s="29">
        <f>K27-L27</f>
        <v>0</v>
      </c>
      <c r="N27" s="29">
        <f>N28+N34</f>
        <v>394924936.79000002</v>
      </c>
      <c r="O27" s="85">
        <f t="shared" si="1"/>
        <v>-394924936.79000002</v>
      </c>
      <c r="P27" s="19"/>
      <c r="R27" s="38"/>
    </row>
    <row r="28" spans="1:18" s="33" customFormat="1" ht="19.5" customHeight="1" x14ac:dyDescent="0.2">
      <c r="A28" s="15"/>
      <c r="B28" s="21">
        <v>3</v>
      </c>
      <c r="C28" s="22">
        <v>1</v>
      </c>
      <c r="D28" s="26" t="s">
        <v>11</v>
      </c>
      <c r="E28" s="22">
        <v>2</v>
      </c>
      <c r="F28" s="26" t="s">
        <v>44</v>
      </c>
      <c r="G28" s="22"/>
      <c r="H28" s="26"/>
      <c r="I28" s="23" t="s">
        <v>45</v>
      </c>
      <c r="J28" s="28" t="s">
        <v>46</v>
      </c>
      <c r="K28" s="29">
        <v>0</v>
      </c>
      <c r="L28" s="29">
        <v>0</v>
      </c>
      <c r="M28" s="29">
        <v>0</v>
      </c>
      <c r="N28" s="29">
        <f>N29+N32</f>
        <v>394537065.79000002</v>
      </c>
      <c r="O28" s="85">
        <f t="shared" si="1"/>
        <v>-394537065.79000002</v>
      </c>
      <c r="P28" s="19"/>
      <c r="R28" s="38"/>
    </row>
    <row r="29" spans="1:18" s="33" customFormat="1" ht="24.75" customHeight="1" x14ac:dyDescent="0.2">
      <c r="A29" s="15"/>
      <c r="B29" s="21"/>
      <c r="C29" s="22"/>
      <c r="D29" s="26"/>
      <c r="E29" s="22"/>
      <c r="F29" s="26"/>
      <c r="G29" s="22"/>
      <c r="H29" s="26"/>
      <c r="I29" s="23" t="s">
        <v>47</v>
      </c>
      <c r="J29" s="28" t="s">
        <v>48</v>
      </c>
      <c r="K29" s="29">
        <v>0</v>
      </c>
      <c r="L29" s="29">
        <v>0</v>
      </c>
      <c r="M29" s="29">
        <f>K29-L29</f>
        <v>0</v>
      </c>
      <c r="N29" s="29">
        <f>N30</f>
        <v>379019154.60000002</v>
      </c>
      <c r="O29" s="85">
        <f t="shared" si="1"/>
        <v>-379019154.60000002</v>
      </c>
      <c r="P29" s="19"/>
    </row>
    <row r="30" spans="1:18" s="33" customFormat="1" ht="25.5" customHeight="1" x14ac:dyDescent="0.2">
      <c r="A30" s="15"/>
      <c r="B30" s="21">
        <v>3</v>
      </c>
      <c r="C30" s="22">
        <v>1</v>
      </c>
      <c r="D30" s="26" t="s">
        <v>11</v>
      </c>
      <c r="E30" s="22">
        <v>2</v>
      </c>
      <c r="F30" s="26" t="s">
        <v>44</v>
      </c>
      <c r="G30" s="22">
        <v>1</v>
      </c>
      <c r="H30" s="26" t="s">
        <v>15</v>
      </c>
      <c r="I30" s="23" t="s">
        <v>49</v>
      </c>
      <c r="J30" s="28" t="s">
        <v>50</v>
      </c>
      <c r="K30" s="29">
        <v>0</v>
      </c>
      <c r="L30" s="29">
        <v>0</v>
      </c>
      <c r="M30" s="29">
        <v>0</v>
      </c>
      <c r="N30" s="29">
        <f>N31</f>
        <v>379019154.60000002</v>
      </c>
      <c r="O30" s="85">
        <f t="shared" si="1"/>
        <v>-379019154.60000002</v>
      </c>
      <c r="P30" s="19"/>
    </row>
    <row r="31" spans="1:18" s="34" customFormat="1" ht="25.5" customHeight="1" x14ac:dyDescent="0.2">
      <c r="A31" s="5"/>
      <c r="B31" s="21"/>
      <c r="C31" s="22"/>
      <c r="D31" s="26"/>
      <c r="E31" s="22"/>
      <c r="F31" s="26"/>
      <c r="G31" s="22"/>
      <c r="H31" s="26"/>
      <c r="I31" s="30" t="s">
        <v>51</v>
      </c>
      <c r="J31" s="31" t="s">
        <v>52</v>
      </c>
      <c r="K31" s="32">
        <v>0</v>
      </c>
      <c r="L31" s="32">
        <v>0</v>
      </c>
      <c r="M31" s="32">
        <f>K31-L31</f>
        <v>0</v>
      </c>
      <c r="N31" s="32">
        <v>379019154.60000002</v>
      </c>
      <c r="O31" s="86">
        <f t="shared" si="1"/>
        <v>-379019154.60000002</v>
      </c>
      <c r="P31" s="7"/>
      <c r="R31" s="39"/>
    </row>
    <row r="32" spans="1:18" s="33" customFormat="1" ht="18.75" customHeight="1" x14ac:dyDescent="0.2">
      <c r="A32" s="15"/>
      <c r="B32" s="40"/>
      <c r="C32" s="41"/>
      <c r="D32" s="42"/>
      <c r="E32" s="41"/>
      <c r="F32" s="42"/>
      <c r="G32" s="41"/>
      <c r="H32" s="42"/>
      <c r="I32" s="23" t="s">
        <v>53</v>
      </c>
      <c r="J32" s="28" t="s">
        <v>54</v>
      </c>
      <c r="K32" s="29"/>
      <c r="L32" s="29"/>
      <c r="M32" s="29"/>
      <c r="N32" s="29">
        <f>N33</f>
        <v>15517911.189999999</v>
      </c>
      <c r="O32" s="85">
        <f t="shared" si="1"/>
        <v>-15517911.189999999</v>
      </c>
      <c r="P32" s="19"/>
      <c r="R32" s="38"/>
    </row>
    <row r="33" spans="1:18" s="34" customFormat="1" ht="27.75" customHeight="1" x14ac:dyDescent="0.2">
      <c r="A33" s="5"/>
      <c r="B33" s="40"/>
      <c r="C33" s="41"/>
      <c r="D33" s="42"/>
      <c r="E33" s="41"/>
      <c r="F33" s="42"/>
      <c r="G33" s="41"/>
      <c r="H33" s="42"/>
      <c r="I33" s="30" t="s">
        <v>55</v>
      </c>
      <c r="J33" s="31" t="s">
        <v>56</v>
      </c>
      <c r="K33" s="32">
        <v>0</v>
      </c>
      <c r="L33" s="32">
        <v>0</v>
      </c>
      <c r="M33" s="32">
        <v>0</v>
      </c>
      <c r="N33" s="32">
        <v>15517911.189999999</v>
      </c>
      <c r="O33" s="86">
        <f t="shared" si="1"/>
        <v>-15517911.189999999</v>
      </c>
      <c r="P33" s="7"/>
    </row>
    <row r="34" spans="1:18" s="33" customFormat="1" ht="24.95" customHeight="1" thickBot="1" x14ac:dyDescent="0.25">
      <c r="A34" s="15"/>
      <c r="B34" s="43">
        <v>3</v>
      </c>
      <c r="C34" s="44">
        <v>1</v>
      </c>
      <c r="D34" s="45" t="s">
        <v>11</v>
      </c>
      <c r="E34" s="44">
        <v>2</v>
      </c>
      <c r="F34" s="45">
        <v>13</v>
      </c>
      <c r="G34" s="44"/>
      <c r="H34" s="45"/>
      <c r="I34" s="23" t="s">
        <v>57</v>
      </c>
      <c r="J34" s="28" t="s">
        <v>58</v>
      </c>
      <c r="K34" s="29">
        <v>0</v>
      </c>
      <c r="L34" s="29">
        <v>0</v>
      </c>
      <c r="M34" s="29">
        <v>0</v>
      </c>
      <c r="N34" s="29">
        <f>N35</f>
        <v>387871</v>
      </c>
      <c r="O34" s="85">
        <f t="shared" si="1"/>
        <v>-387871</v>
      </c>
      <c r="P34" s="19"/>
      <c r="R34" s="38"/>
    </row>
    <row r="35" spans="1:18" s="33" customFormat="1" ht="24.95" customHeight="1" x14ac:dyDescent="0.2">
      <c r="A35" s="15"/>
      <c r="B35" s="46"/>
      <c r="C35" s="46"/>
      <c r="D35" s="47"/>
      <c r="E35" s="46"/>
      <c r="F35" s="47"/>
      <c r="G35" s="46"/>
      <c r="H35" s="47"/>
      <c r="I35" s="23" t="s">
        <v>59</v>
      </c>
      <c r="J35" s="28" t="s">
        <v>60</v>
      </c>
      <c r="K35" s="29">
        <v>0</v>
      </c>
      <c r="L35" s="29">
        <v>0</v>
      </c>
      <c r="M35" s="29">
        <v>0</v>
      </c>
      <c r="N35" s="29">
        <f>N36</f>
        <v>387871</v>
      </c>
      <c r="O35" s="85">
        <f t="shared" si="1"/>
        <v>-387871</v>
      </c>
      <c r="P35" s="19"/>
    </row>
    <row r="36" spans="1:18" s="33" customFormat="1" ht="20.25" customHeight="1" x14ac:dyDescent="0.2">
      <c r="A36" s="15"/>
      <c r="B36" s="46"/>
      <c r="C36" s="46"/>
      <c r="D36" s="47"/>
      <c r="E36" s="46"/>
      <c r="F36" s="47"/>
      <c r="G36" s="46"/>
      <c r="H36" s="47"/>
      <c r="I36" s="30" t="s">
        <v>61</v>
      </c>
      <c r="J36" s="31" t="s">
        <v>62</v>
      </c>
      <c r="K36" s="32">
        <v>0</v>
      </c>
      <c r="L36" s="32">
        <v>0</v>
      </c>
      <c r="M36" s="32">
        <v>0</v>
      </c>
      <c r="N36" s="32">
        <v>387871</v>
      </c>
      <c r="O36" s="86">
        <f t="shared" si="1"/>
        <v>-387871</v>
      </c>
      <c r="P36" s="19"/>
    </row>
    <row r="37" spans="1:18" s="33" customFormat="1" ht="24.95" customHeight="1" x14ac:dyDescent="0.2">
      <c r="A37" s="15"/>
      <c r="B37" s="46"/>
      <c r="C37" s="46"/>
      <c r="D37" s="47"/>
      <c r="E37" s="46"/>
      <c r="F37" s="47"/>
      <c r="G37" s="46"/>
      <c r="H37" s="47"/>
      <c r="I37" s="87">
        <v>4</v>
      </c>
      <c r="J37" s="88" t="s">
        <v>81</v>
      </c>
      <c r="K37" s="29">
        <f>K38+K39+K40</f>
        <v>4425451246744</v>
      </c>
      <c r="L37" s="29">
        <f>L38+L39+L40</f>
        <v>0</v>
      </c>
      <c r="M37" s="29">
        <f>K37+L37</f>
        <v>4425451246744</v>
      </c>
      <c r="N37" s="29">
        <f>N38+N39+N40</f>
        <v>44756554298</v>
      </c>
      <c r="O37" s="85">
        <f t="shared" si="1"/>
        <v>4380694692446</v>
      </c>
      <c r="P37" s="19"/>
      <c r="Q37" s="38"/>
      <c r="R37" s="38"/>
    </row>
    <row r="38" spans="1:18" s="34" customFormat="1" ht="19.5" customHeight="1" x14ac:dyDescent="0.2">
      <c r="A38" s="5"/>
      <c r="B38" s="46"/>
      <c r="C38" s="46"/>
      <c r="D38" s="47"/>
      <c r="E38" s="46"/>
      <c r="F38" s="47"/>
      <c r="G38" s="46"/>
      <c r="H38" s="47"/>
      <c r="I38" s="48">
        <v>41</v>
      </c>
      <c r="J38" s="49" t="s">
        <v>63</v>
      </c>
      <c r="K38" s="32">
        <v>0</v>
      </c>
      <c r="L38" s="29">
        <v>0</v>
      </c>
      <c r="M38" s="32">
        <f>K38+L38</f>
        <v>0</v>
      </c>
      <c r="N38" s="32">
        <v>0</v>
      </c>
      <c r="O38" s="86">
        <f t="shared" si="1"/>
        <v>0</v>
      </c>
      <c r="P38" s="7"/>
      <c r="R38" s="39"/>
    </row>
    <row r="39" spans="1:18" s="34" customFormat="1" ht="19.5" customHeight="1" thickBot="1" x14ac:dyDescent="0.25">
      <c r="A39" s="5"/>
      <c r="B39" s="46"/>
      <c r="C39" s="46"/>
      <c r="D39" s="47"/>
      <c r="E39" s="46"/>
      <c r="F39" s="47"/>
      <c r="G39" s="46"/>
      <c r="H39" s="47"/>
      <c r="I39" s="48">
        <v>42</v>
      </c>
      <c r="J39" s="49" t="s">
        <v>64</v>
      </c>
      <c r="K39" s="32">
        <v>896061000000</v>
      </c>
      <c r="L39" s="29">
        <v>0</v>
      </c>
      <c r="M39" s="32">
        <f>K39+L39</f>
        <v>896061000000</v>
      </c>
      <c r="N39" s="50">
        <v>0</v>
      </c>
      <c r="O39" s="86">
        <f t="shared" si="1"/>
        <v>896061000000</v>
      </c>
      <c r="P39" s="7"/>
      <c r="Q39" s="51"/>
      <c r="R39" s="39"/>
    </row>
    <row r="40" spans="1:18" s="34" customFormat="1" ht="18.75" customHeight="1" thickBot="1" x14ac:dyDescent="0.25">
      <c r="A40" s="5"/>
      <c r="B40" s="52"/>
      <c r="C40" s="52"/>
      <c r="D40" s="52"/>
      <c r="E40" s="52"/>
      <c r="F40" s="52"/>
      <c r="G40" s="52"/>
      <c r="H40" s="52"/>
      <c r="I40" s="53">
        <v>43</v>
      </c>
      <c r="J40" s="54" t="s">
        <v>65</v>
      </c>
      <c r="K40" s="55">
        <v>3529390246744</v>
      </c>
      <c r="L40" s="55">
        <v>0</v>
      </c>
      <c r="M40" s="55">
        <f>K40+L40</f>
        <v>3529390246744</v>
      </c>
      <c r="N40" s="55">
        <v>44756554298</v>
      </c>
      <c r="O40" s="89">
        <f>M40-N40</f>
        <v>3484633692446</v>
      </c>
      <c r="P40" s="7"/>
      <c r="Q40" s="39"/>
      <c r="R40" s="39"/>
    </row>
    <row r="41" spans="1:18" s="61" customFormat="1" ht="31.5" customHeight="1" thickBot="1" x14ac:dyDescent="0.3">
      <c r="A41" s="56"/>
      <c r="B41" s="57"/>
      <c r="C41" s="57"/>
      <c r="D41" s="57"/>
      <c r="E41" s="57"/>
      <c r="F41" s="57"/>
      <c r="G41" s="57"/>
      <c r="H41" s="57"/>
      <c r="I41" s="113" t="s">
        <v>66</v>
      </c>
      <c r="J41" s="113"/>
      <c r="K41" s="58">
        <f>K10+K37</f>
        <v>4687851247344</v>
      </c>
      <c r="L41" s="58">
        <f>L10+L37</f>
        <v>0</v>
      </c>
      <c r="M41" s="58">
        <f>K41+L41</f>
        <v>4687851247344</v>
      </c>
      <c r="N41" s="58">
        <f>N10+N37</f>
        <v>65252064527.790001</v>
      </c>
      <c r="O41" s="59">
        <f>O10+O37</f>
        <v>4622599182816.21</v>
      </c>
      <c r="P41" s="60"/>
      <c r="Q41" s="51"/>
      <c r="R41" s="51"/>
    </row>
    <row r="42" spans="1:18" s="61" customFormat="1" ht="15" customHeight="1" x14ac:dyDescent="0.25">
      <c r="A42" s="56"/>
      <c r="B42" s="57"/>
      <c r="C42" s="57"/>
      <c r="D42" s="57"/>
      <c r="E42" s="57"/>
      <c r="F42" s="57"/>
      <c r="G42" s="57"/>
      <c r="H42" s="57"/>
      <c r="I42" s="102" t="s">
        <v>82</v>
      </c>
      <c r="J42" s="102"/>
      <c r="K42" s="97"/>
      <c r="L42" s="97"/>
      <c r="M42" s="97"/>
      <c r="N42" s="97"/>
      <c r="O42" s="98"/>
      <c r="P42" s="60"/>
      <c r="Q42" s="51"/>
      <c r="R42" s="51"/>
    </row>
    <row r="43" spans="1:18" ht="11.25" customHeight="1" x14ac:dyDescent="0.2">
      <c r="A43" s="5"/>
      <c r="B43" s="8"/>
      <c r="C43" s="8"/>
      <c r="D43" s="8"/>
      <c r="E43" s="8"/>
      <c r="F43" s="8"/>
      <c r="G43" s="8"/>
      <c r="H43" s="8"/>
      <c r="I43" s="101" t="s">
        <v>84</v>
      </c>
      <c r="J43" s="101"/>
      <c r="K43" s="91"/>
      <c r="L43" s="91"/>
      <c r="M43" s="91"/>
      <c r="N43" s="91"/>
      <c r="O43" s="91"/>
      <c r="P43" s="7"/>
      <c r="Q43" s="62"/>
      <c r="R43" s="62"/>
    </row>
    <row r="44" spans="1:18" ht="15" customHeight="1" x14ac:dyDescent="0.2">
      <c r="A44" s="5"/>
      <c r="B44" s="8"/>
      <c r="C44" s="8"/>
      <c r="D44" s="8"/>
      <c r="E44" s="8"/>
      <c r="F44" s="8"/>
      <c r="G44" s="8"/>
      <c r="H44" s="8"/>
      <c r="I44" s="4"/>
      <c r="K44" s="91"/>
      <c r="L44" s="91"/>
      <c r="M44" s="91"/>
      <c r="N44" s="91"/>
      <c r="O44" s="91"/>
      <c r="P44" s="7"/>
      <c r="Q44" s="62"/>
      <c r="R44" s="62"/>
    </row>
    <row r="45" spans="1:18" ht="38.25" customHeight="1" x14ac:dyDescent="0.2">
      <c r="A45" s="5"/>
      <c r="B45" s="8"/>
      <c r="C45" s="8"/>
      <c r="D45" s="8"/>
      <c r="E45" s="8"/>
      <c r="F45" s="8"/>
      <c r="G45" s="8"/>
      <c r="H45" s="8"/>
      <c r="I45" s="11"/>
      <c r="J45" s="11"/>
      <c r="K45" s="11"/>
      <c r="L45" s="11"/>
      <c r="M45" s="11"/>
      <c r="N45" s="11"/>
      <c r="O45" s="11"/>
      <c r="P45" s="7"/>
      <c r="Q45" s="62"/>
      <c r="R45" s="62"/>
    </row>
    <row r="46" spans="1:18" ht="8.25" customHeight="1" x14ac:dyDescent="0.2">
      <c r="A46" s="5"/>
      <c r="B46" s="8"/>
      <c r="C46" s="8"/>
      <c r="D46" s="8"/>
      <c r="E46" s="8"/>
      <c r="F46" s="8"/>
      <c r="G46" s="8"/>
      <c r="H46" s="8"/>
      <c r="I46" s="9"/>
      <c r="J46" s="114" t="s">
        <v>67</v>
      </c>
      <c r="K46" s="114"/>
      <c r="L46" s="6"/>
      <c r="M46" s="103" t="s">
        <v>68</v>
      </c>
      <c r="N46" s="103"/>
      <c r="O46" s="103"/>
      <c r="P46" s="7"/>
      <c r="R46" s="62"/>
    </row>
    <row r="47" spans="1:18" x14ac:dyDescent="0.2">
      <c r="A47" s="5"/>
      <c r="B47" s="8"/>
      <c r="C47" s="8"/>
      <c r="D47" s="8"/>
      <c r="E47" s="8"/>
      <c r="F47" s="8"/>
      <c r="G47" s="8"/>
      <c r="H47" s="8"/>
      <c r="I47" s="9"/>
      <c r="J47" s="104" t="s">
        <v>69</v>
      </c>
      <c r="K47" s="104"/>
      <c r="L47" s="63"/>
      <c r="M47" s="105" t="s">
        <v>70</v>
      </c>
      <c r="N47" s="105"/>
      <c r="O47" s="105"/>
      <c r="P47" s="7"/>
    </row>
    <row r="48" spans="1:18" x14ac:dyDescent="0.2">
      <c r="A48" s="5"/>
      <c r="B48" s="8"/>
      <c r="C48" s="8"/>
      <c r="D48" s="8"/>
      <c r="E48" s="8"/>
      <c r="F48" s="8"/>
      <c r="G48" s="8"/>
      <c r="H48" s="8"/>
      <c r="I48" s="9"/>
      <c r="J48" s="108" t="s">
        <v>71</v>
      </c>
      <c r="K48" s="108"/>
      <c r="L48" s="64"/>
      <c r="M48" s="109" t="s">
        <v>72</v>
      </c>
      <c r="N48" s="109"/>
      <c r="O48" s="109"/>
      <c r="P48" s="7"/>
    </row>
    <row r="49" spans="1:16" ht="21.75" customHeight="1" x14ac:dyDescent="0.2">
      <c r="A49" s="5"/>
      <c r="B49" s="8"/>
      <c r="C49" s="8"/>
      <c r="D49" s="8"/>
      <c r="E49" s="8"/>
      <c r="F49" s="8"/>
      <c r="G49" s="8"/>
      <c r="H49" s="8"/>
      <c r="I49" s="9"/>
      <c r="J49" s="6"/>
      <c r="K49" s="65"/>
      <c r="L49" s="66"/>
      <c r="M49" s="67"/>
      <c r="N49" s="65"/>
      <c r="O49" s="6"/>
      <c r="P49" s="7"/>
    </row>
    <row r="50" spans="1:16" ht="33" customHeight="1" x14ac:dyDescent="0.2">
      <c r="A50" s="5"/>
      <c r="B50" s="8"/>
      <c r="C50" s="8"/>
      <c r="D50" s="8"/>
      <c r="E50" s="8"/>
      <c r="F50" s="8"/>
      <c r="G50" s="8"/>
      <c r="H50" s="8"/>
      <c r="I50" s="9"/>
      <c r="J50" s="103" t="s">
        <v>73</v>
      </c>
      <c r="K50" s="103"/>
      <c r="L50" s="6"/>
      <c r="M50" s="103" t="s">
        <v>74</v>
      </c>
      <c r="N50" s="103"/>
      <c r="O50" s="103"/>
      <c r="P50" s="7"/>
    </row>
    <row r="51" spans="1:16" x14ac:dyDescent="0.2">
      <c r="A51" s="5"/>
      <c r="B51" s="8"/>
      <c r="C51" s="8"/>
      <c r="D51" s="8"/>
      <c r="E51" s="8"/>
      <c r="F51" s="8"/>
      <c r="G51" s="8"/>
      <c r="H51" s="8"/>
      <c r="I51" s="9"/>
      <c r="J51" s="104" t="s">
        <v>75</v>
      </c>
      <c r="K51" s="104"/>
      <c r="L51" s="67" t="s">
        <v>76</v>
      </c>
      <c r="M51" s="105" t="s">
        <v>77</v>
      </c>
      <c r="N51" s="105"/>
      <c r="O51" s="105"/>
      <c r="P51" s="7"/>
    </row>
    <row r="52" spans="1:16" x14ac:dyDescent="0.2">
      <c r="A52" s="5"/>
      <c r="B52" s="8"/>
      <c r="C52" s="8"/>
      <c r="D52" s="8"/>
      <c r="E52" s="8"/>
      <c r="F52" s="8"/>
      <c r="G52" s="8"/>
      <c r="H52" s="8"/>
      <c r="I52" s="9"/>
      <c r="J52" s="106" t="s">
        <v>78</v>
      </c>
      <c r="K52" s="106"/>
      <c r="L52" s="68"/>
      <c r="M52" s="107" t="s">
        <v>79</v>
      </c>
      <c r="N52" s="107"/>
      <c r="O52" s="107"/>
      <c r="P52" s="7"/>
    </row>
    <row r="53" spans="1:16" ht="13.5" thickBot="1" x14ac:dyDescent="0.25">
      <c r="A53" s="69"/>
      <c r="B53" s="70"/>
      <c r="C53" s="70"/>
      <c r="D53" s="70"/>
      <c r="E53" s="70"/>
      <c r="F53" s="70"/>
      <c r="G53" s="70"/>
      <c r="H53" s="70"/>
      <c r="I53" s="71"/>
      <c r="J53" s="72"/>
      <c r="K53" s="73"/>
      <c r="L53" s="74"/>
      <c r="M53" s="75"/>
      <c r="N53" s="76"/>
      <c r="O53" s="72"/>
      <c r="P53" s="77"/>
    </row>
  </sheetData>
  <mergeCells count="20">
    <mergeCell ref="J51:K51"/>
    <mergeCell ref="M51:O51"/>
    <mergeCell ref="J52:K52"/>
    <mergeCell ref="M52:O52"/>
    <mergeCell ref="J48:K48"/>
    <mergeCell ref="M48:O48"/>
    <mergeCell ref="A1:P1"/>
    <mergeCell ref="J3:M3"/>
    <mergeCell ref="I43:J43"/>
    <mergeCell ref="I42:J42"/>
    <mergeCell ref="J50:K50"/>
    <mergeCell ref="M50:O50"/>
    <mergeCell ref="B2:O2"/>
    <mergeCell ref="B7:H7"/>
    <mergeCell ref="B9:H9"/>
    <mergeCell ref="I41:J41"/>
    <mergeCell ref="J46:K46"/>
    <mergeCell ref="M46:O46"/>
    <mergeCell ref="J47:K47"/>
    <mergeCell ref="M47:O47"/>
  </mergeCells>
  <printOptions horizontalCentered="1"/>
  <pageMargins left="0.17" right="0.15748031496062992" top="0.81" bottom="0.39370078740157483" header="0.23622047244094491" footer="0.27559055118110237"/>
  <pageSetup scale="7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2020-02-21T20:14:37Z</cp:lastPrinted>
  <dcterms:created xsi:type="dcterms:W3CDTF">2020-02-18T16:01:06Z</dcterms:created>
  <dcterms:modified xsi:type="dcterms:W3CDTF">2020-02-21T20:19:35Z</dcterms:modified>
</cp:coreProperties>
</file>