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 activeTab="7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  <sheet name="JULIO" sheetId="9" r:id="rId7"/>
    <sheet name="AGOSTO" sheetId="10" r:id="rId8"/>
  </sheets>
  <definedNames>
    <definedName name="_xlnm.Print_Area" localSheetId="3">ABRIL!$A$1:$P$49</definedName>
    <definedName name="_xlnm.Print_Area" localSheetId="7">AGOSTO!$A$1:$P$56</definedName>
    <definedName name="_xlnm.Print_Area" localSheetId="1">FEBRERO!$A$1:$P$43</definedName>
    <definedName name="_xlnm.Print_Area" localSheetId="6">JULIO!$A$1:$P$56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Titles" localSheetId="3">ABRIL!$1:$6</definedName>
    <definedName name="_xlnm.Print_Titles" localSheetId="7">AGOSTO!$1:$6</definedName>
    <definedName name="_xlnm.Print_Titles" localSheetId="1">FEBRERO!$1:$6</definedName>
    <definedName name="_xlnm.Print_Titles" localSheetId="6">JULIO!$1:$6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0" l="1"/>
  <c r="N17" i="10"/>
  <c r="N25" i="10"/>
  <c r="N33" i="10"/>
  <c r="N34" i="10"/>
  <c r="N37" i="10"/>
  <c r="M46" i="10" l="1"/>
  <c r="O46" i="10" s="1"/>
  <c r="M45" i="10"/>
  <c r="O45" i="10" s="1"/>
  <c r="M44" i="10"/>
  <c r="O44" i="10" s="1"/>
  <c r="N43" i="10"/>
  <c r="L43" i="10"/>
  <c r="M43" i="10" s="1"/>
  <c r="O43" i="10" s="1"/>
  <c r="K43" i="10"/>
  <c r="M42" i="10"/>
  <c r="O42" i="10" s="1"/>
  <c r="O41" i="10"/>
  <c r="N41" i="10"/>
  <c r="N40" i="10"/>
  <c r="N39" i="10" s="1"/>
  <c r="M40" i="10"/>
  <c r="O40" i="10" s="1"/>
  <c r="O37" i="10"/>
  <c r="N36" i="10"/>
  <c r="O36" i="10" s="1"/>
  <c r="N35" i="10"/>
  <c r="O35" i="10" s="1"/>
  <c r="O34" i="10"/>
  <c r="M34" i="10"/>
  <c r="N32" i="10"/>
  <c r="O32" i="10" s="1"/>
  <c r="M32" i="10"/>
  <c r="N31" i="10"/>
  <c r="O31" i="10" s="1"/>
  <c r="M30" i="10"/>
  <c r="O30" i="10" s="1"/>
  <c r="O29" i="10"/>
  <c r="M28" i="10"/>
  <c r="L28" i="10"/>
  <c r="K28" i="10"/>
  <c r="K9" i="10" s="1"/>
  <c r="K8" i="10" s="1"/>
  <c r="K7" i="10" s="1"/>
  <c r="K47" i="10" s="1"/>
  <c r="N27" i="10"/>
  <c r="O27" i="10" s="1"/>
  <c r="N26" i="10"/>
  <c r="O26" i="10" s="1"/>
  <c r="O25" i="10"/>
  <c r="N24" i="10"/>
  <c r="O24" i="10" s="1"/>
  <c r="M24" i="10"/>
  <c r="M23" i="10"/>
  <c r="N22" i="10"/>
  <c r="O22" i="10" s="1"/>
  <c r="N21" i="10"/>
  <c r="O21" i="10" s="1"/>
  <c r="M19" i="10"/>
  <c r="M18" i="10"/>
  <c r="O17" i="10"/>
  <c r="N16" i="10"/>
  <c r="O16" i="10" s="1"/>
  <c r="M16" i="10"/>
  <c r="N15" i="10"/>
  <c r="O15" i="10" s="1"/>
  <c r="O14" i="10"/>
  <c r="O13" i="10"/>
  <c r="N12" i="10"/>
  <c r="O12" i="10" s="1"/>
  <c r="L11" i="10"/>
  <c r="M11" i="10" s="1"/>
  <c r="M10" i="10"/>
  <c r="L10" i="10"/>
  <c r="L9" i="10" s="1"/>
  <c r="L8" i="10" s="1"/>
  <c r="L7" i="10" s="1"/>
  <c r="L47" i="10" s="1"/>
  <c r="K10" i="10"/>
  <c r="M9" i="10"/>
  <c r="M8" i="10" s="1"/>
  <c r="M7" i="10" l="1"/>
  <c r="O39" i="10"/>
  <c r="N38" i="10"/>
  <c r="O38" i="10" s="1"/>
  <c r="M47" i="10"/>
  <c r="N23" i="10"/>
  <c r="O23" i="10" s="1"/>
  <c r="N20" i="10"/>
  <c r="O33" i="10"/>
  <c r="N28" i="10"/>
  <c r="O28" i="10" s="1"/>
  <c r="R12" i="8"/>
  <c r="O20" i="10" l="1"/>
  <c r="N19" i="10"/>
  <c r="R11" i="8"/>
  <c r="R9" i="8"/>
  <c r="R8" i="8"/>
  <c r="R7" i="8"/>
  <c r="N18" i="10" l="1"/>
  <c r="O19" i="10"/>
  <c r="O47" i="9"/>
  <c r="N47" i="9"/>
  <c r="M47" i="9"/>
  <c r="L47" i="9"/>
  <c r="K47" i="9"/>
  <c r="O18" i="10" l="1"/>
  <c r="N11" i="10"/>
  <c r="N9" i="9"/>
  <c r="N10" i="10" l="1"/>
  <c r="O11" i="10"/>
  <c r="N14" i="9"/>
  <c r="N17" i="9"/>
  <c r="N22" i="9"/>
  <c r="N25" i="9"/>
  <c r="N33" i="9"/>
  <c r="N34" i="9"/>
  <c r="N37" i="9"/>
  <c r="N9" i="10" l="1"/>
  <c r="O10" i="10"/>
  <c r="M46" i="9"/>
  <c r="M45" i="9"/>
  <c r="O45" i="9" s="1"/>
  <c r="O44" i="9"/>
  <c r="M44" i="9"/>
  <c r="N43" i="9"/>
  <c r="L43" i="9"/>
  <c r="M43" i="9" s="1"/>
  <c r="O43" i="9" s="1"/>
  <c r="K43" i="9"/>
  <c r="M42" i="9"/>
  <c r="O42" i="9" s="1"/>
  <c r="N41" i="9"/>
  <c r="O41" i="9" s="1"/>
  <c r="O40" i="9"/>
  <c r="N40" i="9"/>
  <c r="M40" i="9"/>
  <c r="N39" i="9"/>
  <c r="O39" i="9" s="1"/>
  <c r="O37" i="9"/>
  <c r="N36" i="9"/>
  <c r="O36" i="9" s="1"/>
  <c r="O35" i="9"/>
  <c r="N35" i="9"/>
  <c r="M34" i="9"/>
  <c r="O34" i="9" s="1"/>
  <c r="O33" i="9"/>
  <c r="N32" i="9"/>
  <c r="O32" i="9" s="1"/>
  <c r="M32" i="9"/>
  <c r="N31" i="9"/>
  <c r="O31" i="9" s="1"/>
  <c r="O30" i="9"/>
  <c r="M30" i="9"/>
  <c r="O29" i="9"/>
  <c r="M28" i="9"/>
  <c r="L28" i="9"/>
  <c r="K28" i="9"/>
  <c r="K9" i="9" s="1"/>
  <c r="K8" i="9" s="1"/>
  <c r="K7" i="9" s="1"/>
  <c r="N27" i="9"/>
  <c r="O27" i="9" s="1"/>
  <c r="N26" i="9"/>
  <c r="O26" i="9" s="1"/>
  <c r="O25" i="9"/>
  <c r="N24" i="9"/>
  <c r="N23" i="9" s="1"/>
  <c r="M24" i="9"/>
  <c r="M23" i="9"/>
  <c r="O22" i="9"/>
  <c r="N21" i="9"/>
  <c r="N20" i="9" s="1"/>
  <c r="M19" i="9"/>
  <c r="M18" i="9"/>
  <c r="O17" i="9"/>
  <c r="N16" i="9"/>
  <c r="O16" i="9" s="1"/>
  <c r="M16" i="9"/>
  <c r="N15" i="9"/>
  <c r="O15" i="9" s="1"/>
  <c r="O14" i="9"/>
  <c r="O13" i="9"/>
  <c r="N12" i="9"/>
  <c r="L11" i="9"/>
  <c r="L10" i="9" s="1"/>
  <c r="L9" i="9" s="1"/>
  <c r="L8" i="9" s="1"/>
  <c r="L7" i="9" s="1"/>
  <c r="M10" i="9"/>
  <c r="K10" i="9"/>
  <c r="M9" i="9"/>
  <c r="M8" i="9" s="1"/>
  <c r="N8" i="10" l="1"/>
  <c r="O9" i="10"/>
  <c r="O46" i="9"/>
  <c r="O20" i="9"/>
  <c r="N19" i="9"/>
  <c r="M7" i="9"/>
  <c r="O23" i="9"/>
  <c r="M11" i="9"/>
  <c r="O12" i="9"/>
  <c r="O21" i="9"/>
  <c r="O24" i="9"/>
  <c r="N38" i="9"/>
  <c r="R38" i="8"/>
  <c r="R27" i="8"/>
  <c r="R40" i="8"/>
  <c r="N7" i="10" l="1"/>
  <c r="O8" i="10"/>
  <c r="N28" i="9"/>
  <c r="O28" i="9" s="1"/>
  <c r="O38" i="9"/>
  <c r="O19" i="9"/>
  <c r="N18" i="9"/>
  <c r="K47" i="8"/>
  <c r="L47" i="8"/>
  <c r="M47" i="8"/>
  <c r="N47" i="8"/>
  <c r="O47" i="8"/>
  <c r="N47" i="10" l="1"/>
  <c r="O47" i="10" s="1"/>
  <c r="O7" i="10"/>
  <c r="N11" i="9"/>
  <c r="O18" i="9"/>
  <c r="M43" i="8"/>
  <c r="M46" i="8"/>
  <c r="N10" i="9" l="1"/>
  <c r="O11" i="9"/>
  <c r="N14" i="8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10" i="9" l="1"/>
  <c r="O34" i="8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N8" i="9" l="1"/>
  <c r="O9" i="9"/>
  <c r="O23" i="8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7" i="9" l="1"/>
  <c r="O8" i="9"/>
  <c r="O11" i="8"/>
  <c r="N9" i="8"/>
  <c r="O10" i="8"/>
  <c r="M7" i="8"/>
  <c r="N11" i="7"/>
  <c r="N17" i="7"/>
  <c r="N13" i="7"/>
  <c r="N16" i="7"/>
  <c r="N19" i="7"/>
  <c r="N20" i="7"/>
  <c r="N24" i="7"/>
  <c r="N30" i="7"/>
  <c r="R30" i="7"/>
  <c r="O7" i="9" l="1"/>
  <c r="N8" i="8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<sst xmlns="http://schemas.openxmlformats.org/spreadsheetml/2006/main" count="747" uniqueCount="80">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</sst>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9" fontId="8" fillId="0" borderId="0" xfId="2" applyFont="1"/>
    <xf numFmtId="10" fontId="8" fillId="0" borderId="0" xfId="0" applyNumberFormat="1" applyFont="1"/>
    <xf numFmtId="9" fontId="8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62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66"/>
      <c r="C6" s="166"/>
      <c r="D6" s="166"/>
      <c r="E6" s="166"/>
      <c r="F6" s="166"/>
      <c r="G6" s="166"/>
      <c r="H6" s="16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70" t="s">
        <v>50</v>
      </c>
      <c r="J28" s="171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67" t="s">
        <v>43</v>
      </c>
      <c r="K30" s="167"/>
      <c r="L30" s="10"/>
      <c r="M30" s="168" t="s">
        <v>42</v>
      </c>
      <c r="N30" s="168"/>
      <c r="O30" s="168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72" t="s">
        <v>33</v>
      </c>
      <c r="K31" s="172"/>
      <c r="L31" s="19"/>
      <c r="M31" s="163" t="s">
        <v>34</v>
      </c>
      <c r="N31" s="163"/>
      <c r="O31" s="163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74" t="s">
        <v>35</v>
      </c>
      <c r="K32" s="174"/>
      <c r="L32" s="21"/>
      <c r="M32" s="164" t="s">
        <v>40</v>
      </c>
      <c r="N32" s="164"/>
      <c r="O32" s="164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68" t="s">
        <v>44</v>
      </c>
      <c r="K34" s="168"/>
      <c r="L34" s="10"/>
      <c r="M34" s="168" t="s">
        <v>45</v>
      </c>
      <c r="N34" s="168"/>
      <c r="O34" s="168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72" t="s">
        <v>41</v>
      </c>
      <c r="K35" s="172"/>
      <c r="L35" s="1" t="s">
        <v>36</v>
      </c>
      <c r="M35" s="163" t="s">
        <v>37</v>
      </c>
      <c r="N35" s="163"/>
      <c r="O35" s="163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73" t="s">
        <v>38</v>
      </c>
      <c r="K36" s="173"/>
      <c r="L36" s="4"/>
      <c r="M36" s="175" t="s">
        <v>39</v>
      </c>
      <c r="N36" s="175"/>
      <c r="O36" s="175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J35:K35"/>
    <mergeCell ref="J36:K36"/>
    <mergeCell ref="J31:K31"/>
    <mergeCell ref="J32:K32"/>
    <mergeCell ref="M35:O35"/>
    <mergeCell ref="M36:O36"/>
    <mergeCell ref="J34:K34"/>
    <mergeCell ref="M34:O34"/>
    <mergeCell ref="B1:O1"/>
    <mergeCell ref="M31:O31"/>
    <mergeCell ref="M32:O32"/>
    <mergeCell ref="B2:K2"/>
    <mergeCell ref="B6:H6"/>
    <mergeCell ref="J30:K30"/>
    <mergeCell ref="M30:O30"/>
    <mergeCell ref="B4:H4"/>
    <mergeCell ref="I28:J28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2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6"/>
      <c r="C6" s="166"/>
      <c r="D6" s="166"/>
      <c r="E6" s="166"/>
      <c r="F6" s="166"/>
      <c r="G6" s="166"/>
      <c r="H6" s="16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70" t="s">
        <v>50</v>
      </c>
      <c r="J34" s="171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67" t="s">
        <v>43</v>
      </c>
      <c r="K36" s="167"/>
      <c r="L36" s="10"/>
      <c r="M36" s="168" t="s">
        <v>42</v>
      </c>
      <c r="N36" s="168"/>
      <c r="O36" s="168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72" t="s">
        <v>33</v>
      </c>
      <c r="K37" s="172"/>
      <c r="L37" s="19"/>
      <c r="M37" s="163" t="s">
        <v>34</v>
      </c>
      <c r="N37" s="163"/>
      <c r="O37" s="163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74" t="s">
        <v>35</v>
      </c>
      <c r="K38" s="174"/>
      <c r="L38" s="21"/>
      <c r="M38" s="164" t="s">
        <v>40</v>
      </c>
      <c r="N38" s="164"/>
      <c r="O38" s="164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8" t="s">
        <v>44</v>
      </c>
      <c r="K40" s="168"/>
      <c r="L40" s="10"/>
      <c r="M40" s="168" t="s">
        <v>45</v>
      </c>
      <c r="N40" s="168"/>
      <c r="O40" s="168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72" t="s">
        <v>41</v>
      </c>
      <c r="K41" s="172"/>
      <c r="L41" s="1" t="s">
        <v>36</v>
      </c>
      <c r="M41" s="163" t="s">
        <v>37</v>
      </c>
      <c r="N41" s="163"/>
      <c r="O41" s="163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73" t="s">
        <v>38</v>
      </c>
      <c r="K42" s="173"/>
      <c r="L42" s="4"/>
      <c r="M42" s="175" t="s">
        <v>39</v>
      </c>
      <c r="N42" s="175"/>
      <c r="O42" s="175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36:K36"/>
    <mergeCell ref="M36:O36"/>
    <mergeCell ref="B1:O1"/>
    <mergeCell ref="B2:K2"/>
    <mergeCell ref="B4:H4"/>
    <mergeCell ref="B6:H6"/>
    <mergeCell ref="I34:J34"/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31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2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6"/>
      <c r="C6" s="166"/>
      <c r="D6" s="166"/>
      <c r="E6" s="166"/>
      <c r="F6" s="166"/>
      <c r="G6" s="166"/>
      <c r="H6" s="16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70" t="s">
        <v>50</v>
      </c>
      <c r="J38" s="171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7" t="s">
        <v>43</v>
      </c>
      <c r="K40" s="167"/>
      <c r="L40" s="10"/>
      <c r="M40" s="168" t="s">
        <v>42</v>
      </c>
      <c r="N40" s="168"/>
      <c r="O40" s="168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72" t="s">
        <v>33</v>
      </c>
      <c r="K41" s="172"/>
      <c r="L41" s="19"/>
      <c r="M41" s="163" t="s">
        <v>34</v>
      </c>
      <c r="N41" s="163"/>
      <c r="O41" s="163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74" t="s">
        <v>35</v>
      </c>
      <c r="K42" s="174"/>
      <c r="L42" s="21"/>
      <c r="M42" s="164" t="s">
        <v>40</v>
      </c>
      <c r="N42" s="164"/>
      <c r="O42" s="164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8" t="s">
        <v>44</v>
      </c>
      <c r="K44" s="168"/>
      <c r="L44" s="10"/>
      <c r="M44" s="168" t="s">
        <v>45</v>
      </c>
      <c r="N44" s="168"/>
      <c r="O44" s="168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72" t="s">
        <v>41</v>
      </c>
      <c r="K45" s="172"/>
      <c r="L45" s="1" t="s">
        <v>36</v>
      </c>
      <c r="M45" s="163" t="s">
        <v>37</v>
      </c>
      <c r="N45" s="163"/>
      <c r="O45" s="163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73" t="s">
        <v>38</v>
      </c>
      <c r="K46" s="173"/>
      <c r="L46" s="4"/>
      <c r="M46" s="175" t="s">
        <v>39</v>
      </c>
      <c r="N46" s="175"/>
      <c r="O46" s="175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  <mergeCell ref="J40:K40"/>
    <mergeCell ref="M40:O40"/>
    <mergeCell ref="B1:O1"/>
    <mergeCell ref="B2:K2"/>
    <mergeCell ref="B4:H4"/>
    <mergeCell ref="B6:H6"/>
    <mergeCell ref="I38:J38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8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2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6"/>
      <c r="C6" s="166"/>
      <c r="D6" s="166"/>
      <c r="E6" s="166"/>
      <c r="F6" s="166"/>
      <c r="G6" s="166"/>
      <c r="H6" s="16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6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</row>
    <row r="31" spans="1:16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6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70" t="s">
        <v>50</v>
      </c>
      <c r="J40" s="171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7" t="s">
        <v>43</v>
      </c>
      <c r="K42" s="167"/>
      <c r="L42" s="10"/>
      <c r="M42" s="168" t="s">
        <v>42</v>
      </c>
      <c r="N42" s="168"/>
      <c r="O42" s="168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72" t="s">
        <v>33</v>
      </c>
      <c r="K43" s="172"/>
      <c r="L43" s="19"/>
      <c r="M43" s="163" t="s">
        <v>34</v>
      </c>
      <c r="N43" s="163"/>
      <c r="O43" s="163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74" t="s">
        <v>35</v>
      </c>
      <c r="K44" s="174"/>
      <c r="L44" s="21"/>
      <c r="M44" s="164" t="s">
        <v>40</v>
      </c>
      <c r="N44" s="164"/>
      <c r="O44" s="164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68" t="s">
        <v>44</v>
      </c>
      <c r="K46" s="168"/>
      <c r="L46" s="10"/>
      <c r="M46" s="168" t="s">
        <v>45</v>
      </c>
      <c r="N46" s="168"/>
      <c r="O46" s="168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72" t="s">
        <v>41</v>
      </c>
      <c r="K47" s="172"/>
      <c r="L47" s="1" t="s">
        <v>36</v>
      </c>
      <c r="M47" s="163" t="s">
        <v>37</v>
      </c>
      <c r="N47" s="163"/>
      <c r="O47" s="163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73" t="s">
        <v>38</v>
      </c>
      <c r="K48" s="173"/>
      <c r="L48" s="4"/>
      <c r="M48" s="175" t="s">
        <v>39</v>
      </c>
      <c r="N48" s="175"/>
      <c r="O48" s="175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  <mergeCell ref="J42:K42"/>
    <mergeCell ref="M42:O42"/>
    <mergeCell ref="B1:O1"/>
    <mergeCell ref="B2:K2"/>
    <mergeCell ref="B4:H4"/>
    <mergeCell ref="B6:H6"/>
    <mergeCell ref="I40:J40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5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2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6"/>
      <c r="C6" s="166"/>
      <c r="D6" s="166"/>
      <c r="E6" s="166"/>
      <c r="F6" s="166"/>
      <c r="G6" s="166"/>
      <c r="H6" s="16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70" t="s">
        <v>50</v>
      </c>
      <c r="J46" s="171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67" t="s">
        <v>43</v>
      </c>
      <c r="K48" s="167"/>
      <c r="L48" s="10"/>
      <c r="M48" s="168" t="s">
        <v>42</v>
      </c>
      <c r="N48" s="168"/>
      <c r="O48" s="168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72" t="s">
        <v>33</v>
      </c>
      <c r="K49" s="172"/>
      <c r="L49" s="19"/>
      <c r="M49" s="163" t="s">
        <v>34</v>
      </c>
      <c r="N49" s="163"/>
      <c r="O49" s="163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74" t="s">
        <v>35</v>
      </c>
      <c r="K50" s="174"/>
      <c r="L50" s="21"/>
      <c r="M50" s="164" t="s">
        <v>40</v>
      </c>
      <c r="N50" s="164"/>
      <c r="O50" s="164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68" t="s">
        <v>44</v>
      </c>
      <c r="K52" s="168"/>
      <c r="L52" s="10"/>
      <c r="M52" s="168" t="s">
        <v>45</v>
      </c>
      <c r="N52" s="168"/>
      <c r="O52" s="168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72" t="s">
        <v>41</v>
      </c>
      <c r="K53" s="172"/>
      <c r="L53" s="1" t="s">
        <v>36</v>
      </c>
      <c r="M53" s="163" t="s">
        <v>37</v>
      </c>
      <c r="N53" s="163"/>
      <c r="O53" s="163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73" t="s">
        <v>38</v>
      </c>
      <c r="K54" s="173"/>
      <c r="L54" s="4"/>
      <c r="M54" s="175" t="s">
        <v>39</v>
      </c>
      <c r="N54" s="175"/>
      <c r="O54" s="175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  <mergeCell ref="J48:K48"/>
    <mergeCell ref="M48:O48"/>
    <mergeCell ref="B1:O1"/>
    <mergeCell ref="B2:K2"/>
    <mergeCell ref="B4:H4"/>
    <mergeCell ref="B6:H6"/>
    <mergeCell ref="I46:J46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workbookViewId="0">
      <selection activeCell="R13" sqref="R1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76" t="s">
        <v>19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77" t="s">
        <v>20</v>
      </c>
      <c r="C2" s="177"/>
      <c r="D2" s="177"/>
      <c r="E2" s="177"/>
      <c r="F2" s="177"/>
      <c r="G2" s="177"/>
      <c r="H2" s="177"/>
      <c r="I2" s="177"/>
      <c r="J2" s="177"/>
      <c r="K2" s="177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78" t="s">
        <v>21</v>
      </c>
      <c r="C4" s="178"/>
      <c r="D4" s="178"/>
      <c r="E4" s="178"/>
      <c r="F4" s="178"/>
      <c r="G4" s="178"/>
      <c r="H4" s="178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79"/>
      <c r="C6" s="179"/>
      <c r="D6" s="179"/>
      <c r="E6" s="179"/>
      <c r="F6" s="179"/>
      <c r="G6" s="179"/>
      <c r="H6" s="179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  <c r="R7" s="159">
        <f>N7/M7</f>
        <v>0.85467964267917085</v>
      </c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6" si="1">M8-N8</f>
        <v>27727947451.369995</v>
      </c>
      <c r="P8" s="121"/>
      <c r="R8" s="122">
        <f>N7/M7</f>
        <v>0.85467964267917085</v>
      </c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  <c r="R9" s="160">
        <f>100%-R8</f>
        <v>0.14532035732082915</v>
      </c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59">
        <f>O7/M7</f>
        <v>0.14532035732082918</v>
      </c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  <c r="R12" s="161">
        <f>R7+R11</f>
        <v>1</v>
      </c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>
        <f>+N27/1000000</f>
        <v>697.756393</v>
      </c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>
        <f>N38/1000000</f>
        <v>1166.2815918399999</v>
      </c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  <c r="R40" s="122">
        <f>+N40/1000000</f>
        <v>11.429902</v>
      </c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80" t="s">
        <v>50</v>
      </c>
      <c r="J47" s="181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6" t="s">
        <v>77</v>
      </c>
      <c r="J48" s="186"/>
      <c r="K48" s="186"/>
      <c r="L48" s="186"/>
      <c r="M48" s="186"/>
      <c r="N48" s="186"/>
      <c r="O48" s="186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90" t="s">
        <v>43</v>
      </c>
      <c r="K49" s="190"/>
      <c r="L49" s="110"/>
      <c r="M49" s="189" t="s">
        <v>42</v>
      </c>
      <c r="N49" s="189"/>
      <c r="O49" s="189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82" t="s">
        <v>33</v>
      </c>
      <c r="K50" s="182"/>
      <c r="L50" s="141"/>
      <c r="M50" s="183" t="s">
        <v>34</v>
      </c>
      <c r="N50" s="183"/>
      <c r="O50" s="183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7" t="s">
        <v>35</v>
      </c>
      <c r="K51" s="187"/>
      <c r="L51" s="142"/>
      <c r="M51" s="188" t="s">
        <v>40</v>
      </c>
      <c r="N51" s="188"/>
      <c r="O51" s="188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9" t="s">
        <v>44</v>
      </c>
      <c r="K53" s="189"/>
      <c r="L53" s="110"/>
      <c r="M53" s="189" t="s">
        <v>45</v>
      </c>
      <c r="N53" s="189"/>
      <c r="O53" s="189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82" t="s">
        <v>41</v>
      </c>
      <c r="K54" s="182"/>
      <c r="L54" s="145" t="s">
        <v>36</v>
      </c>
      <c r="M54" s="183" t="s">
        <v>37</v>
      </c>
      <c r="N54" s="183"/>
      <c r="O54" s="183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4" t="s">
        <v>38</v>
      </c>
      <c r="K55" s="184"/>
      <c r="L55" s="146"/>
      <c r="M55" s="185" t="s">
        <v>39</v>
      </c>
      <c r="N55" s="185"/>
      <c r="O55" s="185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6" workbookViewId="0">
      <selection activeCell="R6" sqref="R6:R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76" t="s">
        <v>19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77" t="s">
        <v>20</v>
      </c>
      <c r="C2" s="177"/>
      <c r="D2" s="177"/>
      <c r="E2" s="177"/>
      <c r="F2" s="177"/>
      <c r="G2" s="177"/>
      <c r="H2" s="177"/>
      <c r="I2" s="177"/>
      <c r="J2" s="177"/>
      <c r="K2" s="177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78" t="s">
        <v>21</v>
      </c>
      <c r="C4" s="178"/>
      <c r="D4" s="178"/>
      <c r="E4" s="178"/>
      <c r="F4" s="178"/>
      <c r="G4" s="178"/>
      <c r="H4" s="178"/>
      <c r="I4" s="115" t="s">
        <v>21</v>
      </c>
      <c r="J4" s="112" t="s">
        <v>22</v>
      </c>
      <c r="K4" s="110"/>
      <c r="L4" s="116" t="s">
        <v>23</v>
      </c>
      <c r="M4" s="110" t="s">
        <v>78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79"/>
      <c r="C6" s="179"/>
      <c r="D6" s="179"/>
      <c r="E6" s="179"/>
      <c r="F6" s="179"/>
      <c r="G6" s="179"/>
      <c r="H6" s="179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181851901322.13</v>
      </c>
      <c r="O7" s="61">
        <f>M7-N7</f>
        <v>8953763916.8699951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181851901322.13</v>
      </c>
      <c r="O8" s="61">
        <f t="shared" ref="O8:O46" si="1">M8-N8</f>
        <v>8953763916.8699951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181851901322.13</v>
      </c>
      <c r="O9" s="61">
        <f t="shared" si="1"/>
        <v>8953763916.8699951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167868208073.14999</v>
      </c>
      <c r="O10" s="61">
        <f t="shared" si="1"/>
        <v>21237457165.850006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167868208073.14999</v>
      </c>
      <c r="O11" s="104">
        <f t="shared" si="1"/>
        <v>21237457165.850006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159946317134.14999</v>
      </c>
      <c r="O12" s="104">
        <f>M12-N12</f>
        <v>-159946317134.14999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</f>
        <v>155000337134.14999</v>
      </c>
      <c r="O14" s="61">
        <f t="shared" si="1"/>
        <v>-155000337134.14999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7047437981</v>
      </c>
      <c r="O15" s="61">
        <f t="shared" si="1"/>
        <v>-7047437981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7047437981</v>
      </c>
      <c r="O16" s="61">
        <f t="shared" si="1"/>
        <v>-7047437981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</f>
        <v>7047437981</v>
      </c>
      <c r="O17" s="61">
        <f t="shared" si="1"/>
        <v>-7047437981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176696565</v>
      </c>
      <c r="O18" s="61">
        <f t="shared" si="1"/>
        <v>188928968674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176696565</v>
      </c>
      <c r="O19" s="61">
        <f t="shared" si="1"/>
        <v>-176696565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5604502</v>
      </c>
      <c r="O23" s="61">
        <f t="shared" si="1"/>
        <v>-5604502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5604502</v>
      </c>
      <c r="O24" s="61">
        <f t="shared" si="1"/>
        <v>-5604502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</f>
        <v>5604502</v>
      </c>
      <c r="O25" s="64">
        <f t="shared" si="1"/>
        <v>-5604502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13983693248.980001</v>
      </c>
      <c r="O28" s="61">
        <f t="shared" si="1"/>
        <v>-12283693248.980001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11117411657.140001</v>
      </c>
      <c r="O31" s="61">
        <f t="shared" si="1"/>
        <v>-11117411657.140001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11083608925.200001</v>
      </c>
      <c r="O32" s="61">
        <f t="shared" si="1"/>
        <v>-11083608925.200001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</f>
        <v>511429086.52999997</v>
      </c>
      <c r="O33" s="61">
        <f t="shared" si="1"/>
        <v>-511429086.52999997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</f>
        <v>481937415.68000001</v>
      </c>
      <c r="O34" s="64">
        <f t="shared" si="1"/>
        <v>-481937415.68000001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33802731.939999998</v>
      </c>
      <c r="O36" s="61">
        <f t="shared" si="1"/>
        <v>-33802731.939999998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</f>
        <v>33802731.939999998</v>
      </c>
      <c r="O37" s="64">
        <f t="shared" si="1"/>
        <v>-33802731.939999998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80" t="s">
        <v>50</v>
      </c>
      <c r="J47" s="181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654358442497.13</v>
      </c>
      <c r="O47" s="137">
        <f>M47-N47</f>
        <v>2262399133647.8701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6" t="s">
        <v>77</v>
      </c>
      <c r="J48" s="186"/>
      <c r="K48" s="186"/>
      <c r="L48" s="186"/>
      <c r="M48" s="186"/>
      <c r="N48" s="186"/>
      <c r="O48" s="186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90" t="s">
        <v>43</v>
      </c>
      <c r="K49" s="190"/>
      <c r="L49" s="110"/>
      <c r="M49" s="189" t="s">
        <v>42</v>
      </c>
      <c r="N49" s="189"/>
      <c r="O49" s="189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82" t="s">
        <v>33</v>
      </c>
      <c r="K50" s="182"/>
      <c r="L50" s="141"/>
      <c r="M50" s="183" t="s">
        <v>34</v>
      </c>
      <c r="N50" s="183"/>
      <c r="O50" s="183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7" t="s">
        <v>35</v>
      </c>
      <c r="K51" s="187"/>
      <c r="L51" s="142"/>
      <c r="M51" s="188" t="s">
        <v>40</v>
      </c>
      <c r="N51" s="188"/>
      <c r="O51" s="188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9" t="s">
        <v>44</v>
      </c>
      <c r="K53" s="189"/>
      <c r="L53" s="110"/>
      <c r="M53" s="189" t="s">
        <v>45</v>
      </c>
      <c r="N53" s="189"/>
      <c r="O53" s="189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82" t="s">
        <v>41</v>
      </c>
      <c r="K54" s="182"/>
      <c r="L54" s="145" t="s">
        <v>36</v>
      </c>
      <c r="M54" s="183" t="s">
        <v>37</v>
      </c>
      <c r="N54" s="183"/>
      <c r="O54" s="183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4" t="s">
        <v>38</v>
      </c>
      <c r="K55" s="184"/>
      <c r="L55" s="146"/>
      <c r="M55" s="185" t="s">
        <v>39</v>
      </c>
      <c r="N55" s="185"/>
      <c r="O55" s="185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topLeftCell="A6" workbookViewId="0">
      <selection activeCell="N7" sqref="N7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76" t="s">
        <v>19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77" t="s">
        <v>20</v>
      </c>
      <c r="C2" s="177"/>
      <c r="D2" s="177"/>
      <c r="E2" s="177"/>
      <c r="F2" s="177"/>
      <c r="G2" s="177"/>
      <c r="H2" s="177"/>
      <c r="I2" s="177"/>
      <c r="J2" s="177"/>
      <c r="K2" s="177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78" t="s">
        <v>21</v>
      </c>
      <c r="C4" s="178"/>
      <c r="D4" s="178"/>
      <c r="E4" s="178"/>
      <c r="F4" s="178"/>
      <c r="G4" s="178"/>
      <c r="H4" s="178"/>
      <c r="I4" s="115" t="s">
        <v>21</v>
      </c>
      <c r="J4" s="112" t="s">
        <v>22</v>
      </c>
      <c r="K4" s="110"/>
      <c r="L4" s="116" t="s">
        <v>23</v>
      </c>
      <c r="M4" s="110" t="s">
        <v>79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79"/>
      <c r="C6" s="179"/>
      <c r="D6" s="179"/>
      <c r="E6" s="179"/>
      <c r="F6" s="179"/>
      <c r="G6" s="179"/>
      <c r="H6" s="179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199591563714.85001</v>
      </c>
      <c r="O7" s="61">
        <f>M7-N7</f>
        <v>-8785898475.8500061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199591563714.85001</v>
      </c>
      <c r="O8" s="61">
        <f t="shared" ref="O8:O46" si="1">M8-N8</f>
        <v>-8785898475.8500061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199591563714.85001</v>
      </c>
      <c r="O9" s="61">
        <f t="shared" si="1"/>
        <v>-8785898475.8500061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185579771349.14999</v>
      </c>
      <c r="O10" s="61">
        <f t="shared" si="1"/>
        <v>3525893889.8500061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185579771349.14999</v>
      </c>
      <c r="O11" s="104">
        <f t="shared" si="1"/>
        <v>3525893889.8500061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177645821835.14999</v>
      </c>
      <c r="O12" s="104">
        <f>M12-N12</f>
        <v>-177645821835.14999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</f>
        <v>172699841835.14999</v>
      </c>
      <c r="O14" s="61">
        <f t="shared" si="1"/>
        <v>-172699841835.14999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7059370420</v>
      </c>
      <c r="O15" s="61">
        <f t="shared" si="1"/>
        <v>-7059370420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7059370420</v>
      </c>
      <c r="O16" s="61">
        <f t="shared" si="1"/>
        <v>-7059370420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</f>
        <v>7059370420</v>
      </c>
      <c r="O17" s="61">
        <f t="shared" si="1"/>
        <v>-7059370420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176822701</v>
      </c>
      <c r="O18" s="61">
        <f t="shared" si="1"/>
        <v>188928842538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176822701</v>
      </c>
      <c r="O19" s="61">
        <f t="shared" si="1"/>
        <v>-176822701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5730638</v>
      </c>
      <c r="O23" s="61">
        <f t="shared" si="1"/>
        <v>-5730638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5730638</v>
      </c>
      <c r="O24" s="61">
        <f t="shared" si="1"/>
        <v>-5730638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</f>
        <v>5730638</v>
      </c>
      <c r="O25" s="64">
        <f t="shared" si="1"/>
        <v>-5730638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14011792365.700001</v>
      </c>
      <c r="O28" s="61">
        <f t="shared" si="1"/>
        <v>-12311792365.700001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11145510773.860001</v>
      </c>
      <c r="O31" s="61">
        <f t="shared" si="1"/>
        <v>-11145510773.860001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11096363696.280001</v>
      </c>
      <c r="O32" s="61">
        <f t="shared" si="1"/>
        <v>-11096363696.280001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</f>
        <v>524183857.60999995</v>
      </c>
      <c r="O33" s="61">
        <f t="shared" si="1"/>
        <v>-524183857.60999995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3026746.96+107824833.19+9140375.04+361945460.49+12754711.08</f>
        <v>494692126.75999999</v>
      </c>
      <c r="O34" s="64">
        <f t="shared" si="1"/>
        <v>-494692126.75999999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49147077.579999998</v>
      </c>
      <c r="O36" s="61">
        <f t="shared" si="1"/>
        <v>-49147077.579999998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</f>
        <v>49147077.579999998</v>
      </c>
      <c r="O37" s="64">
        <f t="shared" si="1"/>
        <v>-49147077.579999998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80" t="s">
        <v>50</v>
      </c>
      <c r="J47" s="181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672098104889.84998</v>
      </c>
      <c r="O47" s="137">
        <f>M47-N47</f>
        <v>2244659471255.1499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86" t="s">
        <v>77</v>
      </c>
      <c r="J48" s="186"/>
      <c r="K48" s="186"/>
      <c r="L48" s="186"/>
      <c r="M48" s="186"/>
      <c r="N48" s="186"/>
      <c r="O48" s="186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90" t="s">
        <v>43</v>
      </c>
      <c r="K49" s="190"/>
      <c r="L49" s="110"/>
      <c r="M49" s="189" t="s">
        <v>42</v>
      </c>
      <c r="N49" s="189"/>
      <c r="O49" s="189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82" t="s">
        <v>33</v>
      </c>
      <c r="K50" s="182"/>
      <c r="L50" s="141"/>
      <c r="M50" s="183" t="s">
        <v>34</v>
      </c>
      <c r="N50" s="183"/>
      <c r="O50" s="183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87" t="s">
        <v>35</v>
      </c>
      <c r="K51" s="187"/>
      <c r="L51" s="142"/>
      <c r="M51" s="188" t="s">
        <v>40</v>
      </c>
      <c r="N51" s="188"/>
      <c r="O51" s="188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9" t="s">
        <v>44</v>
      </c>
      <c r="K53" s="189"/>
      <c r="L53" s="110"/>
      <c r="M53" s="189" t="s">
        <v>45</v>
      </c>
      <c r="N53" s="189"/>
      <c r="O53" s="189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82" t="s">
        <v>41</v>
      </c>
      <c r="K54" s="182"/>
      <c r="L54" s="145" t="s">
        <v>36</v>
      </c>
      <c r="M54" s="183" t="s">
        <v>37</v>
      </c>
      <c r="N54" s="183"/>
      <c r="O54" s="183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84" t="s">
        <v>38</v>
      </c>
      <c r="K55" s="184"/>
      <c r="L55" s="146"/>
      <c r="M55" s="185" t="s">
        <v>39</v>
      </c>
      <c r="N55" s="185"/>
      <c r="O55" s="185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14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ABRIL!Área_de_impresión</vt:lpstr>
      <vt:lpstr>AGOSTO!Área_de_impresión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ABRIL!Títulos_a_imprimir</vt:lpstr>
      <vt:lpstr>AGOSTO!Títulos_a_imprimir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2019-09-16T21:38:32Z</cp:lastPrinted>
  <dcterms:created xsi:type="dcterms:W3CDTF">2019-03-01T16:16:13Z</dcterms:created>
  <dcterms:modified xsi:type="dcterms:W3CDTF">2019-09-16T21:46:43Z</dcterms:modified>
</cp:coreProperties>
</file>