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"/>
    </mc:Choice>
  </mc:AlternateContent>
  <bookViews>
    <workbookView xWindow="0" yWindow="0" windowWidth="20496" windowHeight="7848" tabRatio="877"/>
  </bookViews>
  <sheets>
    <sheet name="VIGENCIA ENERO 2018" sheetId="92" r:id="rId1"/>
    <sheet name="RESERVAS ENERO 2018" sheetId="93" r:id="rId2"/>
    <sheet name="CxP ENERO 2018 " sheetId="90" r:id="rId3"/>
  </sheets>
  <definedNames>
    <definedName name="_xlnm.Print_Area" localSheetId="2">'CxP ENERO 2018 '!$A$1:$G$129</definedName>
    <definedName name="_xlnm.Print_Area" localSheetId="1">'RESERVAS ENERO 2018'!$A$1:$M$73</definedName>
    <definedName name="_xlnm.Print_Area" localSheetId="0">'VIGENCIA ENERO 2018'!$A$1:$H$213</definedName>
  </definedNames>
  <calcPr calcId="171027"/>
</workbook>
</file>

<file path=xl/calcChain.xml><?xml version="1.0" encoding="utf-8"?>
<calcChain xmlns="http://schemas.openxmlformats.org/spreadsheetml/2006/main">
  <c r="I59" i="93" l="1"/>
  <c r="F58" i="93"/>
  <c r="O58" i="93" s="1"/>
  <c r="F57" i="93"/>
  <c r="F56" i="93"/>
  <c r="F55" i="93"/>
  <c r="F54" i="93"/>
  <c r="O54" i="93" s="1"/>
  <c r="F53" i="93"/>
  <c r="O53" i="93" s="1"/>
  <c r="M52" i="93"/>
  <c r="J52" i="93"/>
  <c r="E52" i="93"/>
  <c r="D52" i="93"/>
  <c r="D51" i="93" s="1"/>
  <c r="F51" i="93" s="1"/>
  <c r="L51" i="93"/>
  <c r="K51" i="93"/>
  <c r="J51" i="93"/>
  <c r="E51" i="93"/>
  <c r="F50" i="93"/>
  <c r="O50" i="93" s="1"/>
  <c r="M49" i="93"/>
  <c r="M48" i="93" s="1"/>
  <c r="J49" i="93"/>
  <c r="J48" i="93" s="1"/>
  <c r="J25" i="93" s="1"/>
  <c r="E49" i="93"/>
  <c r="E48" i="93" s="1"/>
  <c r="D49" i="93"/>
  <c r="D48" i="93"/>
  <c r="M44" i="93"/>
  <c r="J44" i="93"/>
  <c r="F44" i="93"/>
  <c r="F36" i="93"/>
  <c r="F35" i="93"/>
  <c r="F34" i="93"/>
  <c r="M33" i="93"/>
  <c r="L33" i="93"/>
  <c r="K33" i="93"/>
  <c r="J33" i="93"/>
  <c r="F33" i="93"/>
  <c r="E33" i="93"/>
  <c r="D33" i="93"/>
  <c r="M32" i="93"/>
  <c r="J32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E27" i="93"/>
  <c r="D27" i="93"/>
  <c r="F27" i="93" s="1"/>
  <c r="J26" i="93"/>
  <c r="E26" i="93"/>
  <c r="L25" i="93"/>
  <c r="K25" i="93"/>
  <c r="F24" i="93"/>
  <c r="O24" i="93" s="1"/>
  <c r="M23" i="93"/>
  <c r="O23" i="93" s="1"/>
  <c r="J23" i="93"/>
  <c r="J20" i="93" s="1"/>
  <c r="J19" i="93" s="1"/>
  <c r="J18" i="93" s="1"/>
  <c r="F23" i="93"/>
  <c r="E23" i="93"/>
  <c r="D23" i="93"/>
  <c r="F22" i="93"/>
  <c r="M21" i="93"/>
  <c r="M20" i="93" s="1"/>
  <c r="J21" i="93"/>
  <c r="F21" i="93"/>
  <c r="E21" i="93"/>
  <c r="D21" i="93"/>
  <c r="L20" i="93"/>
  <c r="K20" i="93"/>
  <c r="F20" i="93"/>
  <c r="E20" i="93"/>
  <c r="E19" i="93" s="1"/>
  <c r="E18" i="93" s="1"/>
  <c r="D20" i="93"/>
  <c r="D19" i="93"/>
  <c r="F19" i="93" s="1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F14" i="93"/>
  <c r="E14" i="93"/>
  <c r="E13" i="93" s="1"/>
  <c r="E12" i="93" s="1"/>
  <c r="D14" i="93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F137" i="92" s="1"/>
  <c r="E172" i="92"/>
  <c r="E171" i="92" s="1"/>
  <c r="E137" i="92" s="1"/>
  <c r="D172" i="92"/>
  <c r="D171" i="92"/>
  <c r="F156" i="92"/>
  <c r="E156" i="92"/>
  <c r="H139" i="92"/>
  <c r="G139" i="92"/>
  <c r="G138" i="92" s="1"/>
  <c r="F139" i="92"/>
  <c r="E139" i="92"/>
  <c r="D139" i="92"/>
  <c r="D138" i="92" s="1"/>
  <c r="H138" i="92"/>
  <c r="F138" i="92"/>
  <c r="E138" i="92"/>
  <c r="D136" i="92"/>
  <c r="H135" i="92"/>
  <c r="G135" i="92"/>
  <c r="G134" i="92" s="1"/>
  <c r="G133" i="92" s="1"/>
  <c r="F135" i="92"/>
  <c r="E135" i="92"/>
  <c r="D135" i="92"/>
  <c r="D134" i="92" s="1"/>
  <c r="D133" i="92" s="1"/>
  <c r="H134" i="92"/>
  <c r="H133" i="92" s="1"/>
  <c r="F134" i="92"/>
  <c r="E134" i="92"/>
  <c r="F133" i="92"/>
  <c r="E133" i="92"/>
  <c r="H128" i="92"/>
  <c r="G128" i="92"/>
  <c r="F128" i="92"/>
  <c r="E128" i="92"/>
  <c r="D128" i="92"/>
  <c r="H127" i="92"/>
  <c r="H126" i="92" s="1"/>
  <c r="H115" i="92" s="1"/>
  <c r="G127" i="92"/>
  <c r="G126" i="92" s="1"/>
  <c r="G115" i="92" s="1"/>
  <c r="F127" i="92"/>
  <c r="F126" i="92" s="1"/>
  <c r="F115" i="92" s="1"/>
  <c r="E127" i="92"/>
  <c r="D127" i="92"/>
  <c r="E126" i="92"/>
  <c r="D126" i="92"/>
  <c r="D115" i="92" s="1"/>
  <c r="D111" i="92" s="1"/>
  <c r="F122" i="92"/>
  <c r="E115" i="92"/>
  <c r="H113" i="92"/>
  <c r="H112" i="92" s="1"/>
  <c r="H111" i="92" s="1"/>
  <c r="G113" i="92"/>
  <c r="F113" i="92"/>
  <c r="E113" i="92"/>
  <c r="E112" i="92" s="1"/>
  <c r="E111" i="92" s="1"/>
  <c r="D113" i="92"/>
  <c r="G112" i="92"/>
  <c r="G111" i="92" s="1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G83" i="92"/>
  <c r="G122" i="92" s="1"/>
  <c r="G156" i="92" s="1"/>
  <c r="G183" i="92" s="1"/>
  <c r="F83" i="92"/>
  <c r="H71" i="92"/>
  <c r="G71" i="92"/>
  <c r="F71" i="92"/>
  <c r="E71" i="92"/>
  <c r="D71" i="92"/>
  <c r="H66" i="92"/>
  <c r="H63" i="92" s="1"/>
  <c r="G66" i="92"/>
  <c r="G63" i="92" s="1"/>
  <c r="F66" i="92"/>
  <c r="E66" i="92"/>
  <c r="D66" i="92"/>
  <c r="D63" i="92" s="1"/>
  <c r="D59" i="92" s="1"/>
  <c r="D58" i="92" s="1"/>
  <c r="H64" i="92"/>
  <c r="G64" i="92"/>
  <c r="F64" i="92"/>
  <c r="F63" i="92" s="1"/>
  <c r="E64" i="92"/>
  <c r="E63" i="92" s="1"/>
  <c r="E59" i="92" s="1"/>
  <c r="E58" i="92" s="1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F54" i="92"/>
  <c r="E54" i="92"/>
  <c r="E83" i="92" s="1"/>
  <c r="E122" i="92" s="1"/>
  <c r="E183" i="92" s="1"/>
  <c r="H42" i="92"/>
  <c r="G42" i="92"/>
  <c r="F42" i="92"/>
  <c r="E42" i="92"/>
  <c r="D42" i="92"/>
  <c r="H38" i="92"/>
  <c r="G38" i="92"/>
  <c r="G37" i="92" s="1"/>
  <c r="F38" i="92"/>
  <c r="F37" i="92" s="1"/>
  <c r="E38" i="92"/>
  <c r="D38" i="92"/>
  <c r="D37" i="92" s="1"/>
  <c r="H37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G14" i="92" s="1"/>
  <c r="G13" i="92" s="1"/>
  <c r="G12" i="92" s="1"/>
  <c r="F22" i="92"/>
  <c r="E22" i="92"/>
  <c r="D22" i="92"/>
  <c r="H19" i="92"/>
  <c r="G19" i="92"/>
  <c r="F19" i="92"/>
  <c r="E19" i="92"/>
  <c r="D19" i="92"/>
  <c r="H15" i="92"/>
  <c r="H14" i="92" s="1"/>
  <c r="H13" i="92" s="1"/>
  <c r="H12" i="92" s="1"/>
  <c r="G15" i="92"/>
  <c r="F15" i="92"/>
  <c r="E15" i="92"/>
  <c r="E14" i="92" s="1"/>
  <c r="E13" i="92" s="1"/>
  <c r="E12" i="92" s="1"/>
  <c r="D15" i="92"/>
  <c r="D14" i="92" s="1"/>
  <c r="F14" i="92"/>
  <c r="F114" i="90"/>
  <c r="F113" i="90"/>
  <c r="F112" i="90"/>
  <c r="F111" i="90"/>
  <c r="F110" i="90"/>
  <c r="G109" i="90"/>
  <c r="G108" i="90" s="1"/>
  <c r="E109" i="90"/>
  <c r="E108" i="90" s="1"/>
  <c r="D109" i="90"/>
  <c r="D108" i="90" s="1"/>
  <c r="F101" i="90"/>
  <c r="G100" i="90"/>
  <c r="G99" i="90" s="1"/>
  <c r="E100" i="90"/>
  <c r="E99" i="90" s="1"/>
  <c r="D100" i="90"/>
  <c r="D99" i="90" s="1"/>
  <c r="F98" i="90"/>
  <c r="F97" i="90"/>
  <c r="G96" i="90"/>
  <c r="G95" i="90" s="1"/>
  <c r="F96" i="90"/>
  <c r="E96" i="90"/>
  <c r="D96" i="90"/>
  <c r="D95" i="90" s="1"/>
  <c r="F95" i="90" s="1"/>
  <c r="E95" i="90"/>
  <c r="F94" i="90"/>
  <c r="F93" i="90"/>
  <c r="F92" i="90"/>
  <c r="F91" i="90"/>
  <c r="G90" i="90"/>
  <c r="F90" i="90"/>
  <c r="E90" i="90"/>
  <c r="E89" i="90" s="1"/>
  <c r="D90" i="90"/>
  <c r="G89" i="90"/>
  <c r="D89" i="90"/>
  <c r="F87" i="90"/>
  <c r="F86" i="90"/>
  <c r="F85" i="90"/>
  <c r="G84" i="90"/>
  <c r="G83" i="90" s="1"/>
  <c r="G82" i="90" s="1"/>
  <c r="E84" i="90"/>
  <c r="D84" i="90"/>
  <c r="D83" i="90" s="1"/>
  <c r="E83" i="90"/>
  <c r="E82" i="90" s="1"/>
  <c r="F81" i="90"/>
  <c r="G80" i="90"/>
  <c r="F80" i="90"/>
  <c r="E80" i="90"/>
  <c r="D80" i="90"/>
  <c r="F71" i="90"/>
  <c r="F70" i="90"/>
  <c r="G69" i="90"/>
  <c r="G38" i="90" s="1"/>
  <c r="G37" i="90" s="1"/>
  <c r="G36" i="90" s="1"/>
  <c r="F69" i="90"/>
  <c r="E69" i="90"/>
  <c r="D69" i="90"/>
  <c r="F68" i="90"/>
  <c r="F67" i="90"/>
  <c r="G66" i="90"/>
  <c r="E66" i="90"/>
  <c r="D66" i="90"/>
  <c r="F66" i="90" s="1"/>
  <c r="F65" i="90"/>
  <c r="G64" i="90"/>
  <c r="E64" i="90"/>
  <c r="D64" i="90"/>
  <c r="F64" i="90" s="1"/>
  <c r="F63" i="90"/>
  <c r="F62" i="90"/>
  <c r="G61" i="90"/>
  <c r="E61" i="90"/>
  <c r="D61" i="90"/>
  <c r="F61" i="90" s="1"/>
  <c r="G59" i="90"/>
  <c r="E59" i="90"/>
  <c r="D59" i="90"/>
  <c r="F59" i="90" s="1"/>
  <c r="F58" i="90"/>
  <c r="F57" i="90"/>
  <c r="G56" i="90"/>
  <c r="E56" i="90"/>
  <c r="D56" i="90"/>
  <c r="F56" i="90" s="1"/>
  <c r="F55" i="90"/>
  <c r="F54" i="90"/>
  <c r="F53" i="90"/>
  <c r="F52" i="90"/>
  <c r="F51" i="90"/>
  <c r="F50" i="90"/>
  <c r="F49" i="90"/>
  <c r="G48" i="90"/>
  <c r="E48" i="90"/>
  <c r="D48" i="90"/>
  <c r="F48" i="90" s="1"/>
  <c r="F47" i="90"/>
  <c r="F46" i="90"/>
  <c r="F45" i="90"/>
  <c r="F44" i="90"/>
  <c r="F43" i="90"/>
  <c r="G42" i="90"/>
  <c r="F42" i="90"/>
  <c r="E42" i="90"/>
  <c r="E38" i="90" s="1"/>
  <c r="E37" i="90" s="1"/>
  <c r="D42" i="90"/>
  <c r="F41" i="90"/>
  <c r="F40" i="90"/>
  <c r="G39" i="90"/>
  <c r="E39" i="90"/>
  <c r="D39" i="90"/>
  <c r="D38" i="90" s="1"/>
  <c r="G33" i="90"/>
  <c r="G77" i="90" s="1"/>
  <c r="G106" i="90" s="1"/>
  <c r="F33" i="90"/>
  <c r="F77" i="90" s="1"/>
  <c r="F106" i="90" s="1"/>
  <c r="F26" i="90"/>
  <c r="F25" i="90"/>
  <c r="F24" i="90"/>
  <c r="G23" i="90"/>
  <c r="F23" i="90"/>
  <c r="E23" i="90"/>
  <c r="D23" i="90"/>
  <c r="F22" i="90"/>
  <c r="F21" i="90"/>
  <c r="F20" i="90"/>
  <c r="G19" i="90"/>
  <c r="G18" i="90" s="1"/>
  <c r="E19" i="90"/>
  <c r="D19" i="90"/>
  <c r="D18" i="90" s="1"/>
  <c r="F17" i="90"/>
  <c r="F16" i="90"/>
  <c r="G15" i="90"/>
  <c r="E15" i="90"/>
  <c r="D15" i="90"/>
  <c r="F15" i="90" s="1"/>
  <c r="F14" i="90"/>
  <c r="G13" i="90"/>
  <c r="E13" i="90"/>
  <c r="D13" i="90"/>
  <c r="F13" i="90" s="1"/>
  <c r="G12" i="90"/>
  <c r="G11" i="90" s="1"/>
  <c r="G10" i="90" s="1"/>
  <c r="E12" i="90"/>
  <c r="M25" i="93" l="1"/>
  <c r="F13" i="93"/>
  <c r="M13" i="93"/>
  <c r="O14" i="93"/>
  <c r="E25" i="93"/>
  <c r="E59" i="93" s="1"/>
  <c r="F48" i="93"/>
  <c r="O48" i="93" s="1"/>
  <c r="J12" i="93"/>
  <c r="J59" i="93" s="1"/>
  <c r="O20" i="93"/>
  <c r="M19" i="93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D13" i="92"/>
  <c r="D12" i="92" s="1"/>
  <c r="D11" i="92" s="1"/>
  <c r="H59" i="92"/>
  <c r="H58" i="92" s="1"/>
  <c r="H11" i="92" s="1"/>
  <c r="F13" i="92"/>
  <c r="F12" i="92" s="1"/>
  <c r="G59" i="92"/>
  <c r="G58" i="92" s="1"/>
  <c r="G11" i="92" s="1"/>
  <c r="E11" i="92"/>
  <c r="F59" i="92"/>
  <c r="F58" i="92" s="1"/>
  <c r="F111" i="92"/>
  <c r="H137" i="92"/>
  <c r="D137" i="92"/>
  <c r="E195" i="92"/>
  <c r="F108" i="90"/>
  <c r="E27" i="90"/>
  <c r="F27" i="90" s="1"/>
  <c r="E36" i="90"/>
  <c r="G9" i="90"/>
  <c r="G115" i="90" s="1"/>
  <c r="F38" i="90"/>
  <c r="D37" i="90"/>
  <c r="D88" i="90"/>
  <c r="F88" i="90" s="1"/>
  <c r="G88" i="90"/>
  <c r="F99" i="90"/>
  <c r="D82" i="90"/>
  <c r="F82" i="90" s="1"/>
  <c r="F83" i="90"/>
  <c r="E88" i="90"/>
  <c r="F89" i="90"/>
  <c r="D12" i="90"/>
  <c r="F100" i="90"/>
  <c r="F39" i="90"/>
  <c r="F19" i="90"/>
  <c r="F84" i="90"/>
  <c r="F109" i="90"/>
  <c r="D12" i="93" l="1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6" i="90"/>
  <c r="F36" i="90" s="1"/>
  <c r="F37" i="90"/>
  <c r="E18" i="90"/>
  <c r="D11" i="90"/>
  <c r="F12" i="90"/>
  <c r="M12" i="93" l="1"/>
  <c r="D10" i="90"/>
  <c r="E11" i="90"/>
  <c r="E10" i="90" s="1"/>
  <c r="E9" i="90" s="1"/>
  <c r="E115" i="90" s="1"/>
  <c r="F18" i="90"/>
  <c r="O12" i="93" l="1"/>
  <c r="M59" i="93"/>
  <c r="O59" i="93" s="1"/>
  <c r="D9" i="90"/>
  <c r="F10" i="90"/>
  <c r="F11" i="90"/>
  <c r="F9" i="90" l="1"/>
  <c r="F115" i="90" s="1"/>
  <c r="D115" i="90"/>
</calcChain>
</file>

<file path=xl/sharedStrings.xml><?xml version="1.0" encoding="utf-8"?>
<sst xmlns="http://schemas.openxmlformats.org/spreadsheetml/2006/main" count="469" uniqueCount="210">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</sst>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 applyFont="1" applyFill="1" applyBorder="1"/>
    <xf numFmtId="0" fontId="12" fillId="2" borderId="0" xfId="28" applyFont="1" applyFill="1" applyBorder="1"/>
    <xf numFmtId="0" fontId="12" fillId="2" borderId="4" xfId="28" applyFont="1" applyFill="1" applyBorder="1"/>
    <xf numFmtId="164" fontId="12" fillId="2" borderId="0" xfId="29" applyFont="1" applyFill="1" applyBorder="1"/>
    <xf numFmtId="4" fontId="12" fillId="2" borderId="0" xfId="29" applyNumberFormat="1" applyFont="1" applyFill="1" applyBorder="1" applyAlignment="1">
      <alignment horizontal="right"/>
    </xf>
    <xf numFmtId="164" fontId="12" fillId="2" borderId="5" xfId="29" applyFont="1" applyFill="1" applyBorder="1"/>
    <xf numFmtId="0" fontId="13" fillId="2" borderId="4" xfId="28" applyFont="1" applyFill="1" applyBorder="1"/>
    <xf numFmtId="14" fontId="12" fillId="2" borderId="5" xfId="29" applyNumberFormat="1" applyFont="1" applyFill="1" applyBorder="1"/>
    <xf numFmtId="4" fontId="12" fillId="2" borderId="0" xfId="28" applyNumberFormat="1" applyFont="1" applyFill="1" applyBorder="1" applyAlignment="1">
      <alignment horizontal="right"/>
    </xf>
    <xf numFmtId="0" fontId="12" fillId="2" borderId="5" xfId="28" applyFont="1" applyFill="1" applyBorder="1"/>
    <xf numFmtId="0" fontId="12" fillId="2" borderId="30" xfId="28" applyFont="1" applyFill="1" applyBorder="1" applyAlignment="1">
      <alignment horizontal="center" vertical="center" wrapText="1"/>
    </xf>
    <xf numFmtId="0" fontId="12" fillId="2" borderId="31" xfId="28" applyFont="1" applyFill="1" applyBorder="1" applyAlignment="1">
      <alignment horizontal="center" vertical="center" wrapText="1"/>
    </xf>
    <xf numFmtId="164" fontId="12" fillId="2" borderId="31" xfId="29" applyFont="1" applyFill="1" applyBorder="1" applyAlignment="1">
      <alignment horizontal="center" vertical="center" wrapText="1"/>
    </xf>
    <xf numFmtId="4" fontId="12" fillId="2" borderId="31" xfId="29" applyNumberFormat="1" applyFont="1" applyFill="1" applyBorder="1" applyAlignment="1">
      <alignment horizontal="center" vertical="center" wrapText="1"/>
    </xf>
    <xf numFmtId="164" fontId="12" fillId="2" borderId="32" xfId="29" applyFont="1" applyFill="1" applyBorder="1" applyAlignment="1">
      <alignment horizontal="center" vertical="center" wrapText="1"/>
    </xf>
    <xf numFmtId="0" fontId="14" fillId="2" borderId="21" xfId="28" applyFont="1" applyFill="1" applyBorder="1" applyAlignment="1">
      <alignment horizontal="left"/>
    </xf>
    <xf numFmtId="0" fontId="14" fillId="2" borderId="22" xfId="28" applyFont="1" applyFill="1" applyBorder="1" applyAlignment="1">
      <alignment horizontal="center"/>
    </xf>
    <xf numFmtId="0" fontId="14" fillId="2" borderId="22" xfId="28" applyFont="1" applyFill="1" applyBorder="1" applyAlignment="1">
      <alignment horizontal="left"/>
    </xf>
    <xf numFmtId="164" fontId="14" fillId="2" borderId="38" xfId="28" applyNumberFormat="1" applyFont="1" applyFill="1" applyBorder="1" applyAlignment="1">
      <alignment horizontal="center"/>
    </xf>
    <xf numFmtId="4" fontId="15" fillId="2" borderId="36" xfId="28" applyNumberFormat="1" applyFont="1" applyFill="1" applyBorder="1" applyAlignment="1">
      <alignment horizontal="right"/>
    </xf>
    <xf numFmtId="164" fontId="14" fillId="2" borderId="39" xfId="28" applyNumberFormat="1" applyFont="1" applyFill="1" applyBorder="1" applyAlignment="1">
      <alignment horizontal="center"/>
    </xf>
    <xf numFmtId="164" fontId="14" fillId="2" borderId="23" xfId="28" applyNumberFormat="1" applyFont="1" applyFill="1" applyBorder="1" applyAlignment="1">
      <alignment horizontal="center"/>
    </xf>
    <xf numFmtId="0" fontId="15" fillId="2" borderId="12" xfId="28" applyFont="1" applyFill="1" applyBorder="1" applyAlignment="1">
      <alignment horizontal="left"/>
    </xf>
    <xf numFmtId="0" fontId="15" fillId="2" borderId="13" xfId="28" applyFont="1" applyFill="1" applyBorder="1"/>
    <xf numFmtId="39" fontId="15" fillId="2" borderId="13" xfId="29" applyNumberFormat="1" applyFont="1" applyFill="1" applyBorder="1" applyAlignment="1">
      <alignment horizontal="right"/>
    </xf>
    <xf numFmtId="4" fontId="15" fillId="2" borderId="13" xfId="29" applyNumberFormat="1" applyFont="1" applyFill="1" applyBorder="1" applyAlignment="1">
      <alignment horizontal="right"/>
    </xf>
    <xf numFmtId="39" fontId="15" fillId="2" borderId="14" xfId="29" applyNumberFormat="1" applyFont="1" applyFill="1" applyBorder="1" applyAlignment="1">
      <alignment horizontal="right"/>
    </xf>
    <xf numFmtId="0" fontId="15" fillId="2" borderId="15" xfId="28" applyFont="1" applyFill="1" applyBorder="1" applyAlignment="1">
      <alignment horizontal="left"/>
    </xf>
    <xf numFmtId="0" fontId="15" fillId="2" borderId="16" xfId="28" applyFont="1" applyFill="1" applyBorder="1"/>
    <xf numFmtId="39" fontId="15" fillId="2" borderId="16" xfId="29" applyNumberFormat="1" applyFont="1" applyFill="1" applyBorder="1" applyAlignment="1">
      <alignment horizontal="right"/>
    </xf>
    <xf numFmtId="4" fontId="15" fillId="2" borderId="16" xfId="29" applyNumberFormat="1" applyFont="1" applyFill="1" applyBorder="1" applyAlignment="1">
      <alignment horizontal="right"/>
    </xf>
    <xf numFmtId="39" fontId="15" fillId="2" borderId="17" xfId="29" applyNumberFormat="1" applyFont="1" applyFill="1" applyBorder="1" applyAlignment="1">
      <alignment horizontal="right"/>
    </xf>
    <xf numFmtId="4" fontId="15" fillId="2" borderId="16" xfId="28" applyNumberFormat="1" applyFont="1" applyFill="1" applyBorder="1" applyAlignment="1">
      <alignment horizontal="right"/>
    </xf>
    <xf numFmtId="0" fontId="15" fillId="2" borderId="16" xfId="28" applyFont="1" applyFill="1" applyBorder="1" applyAlignment="1">
      <alignment wrapText="1"/>
    </xf>
    <xf numFmtId="0" fontId="12" fillId="2" borderId="16" xfId="28" applyFont="1" applyFill="1" applyBorder="1" applyAlignment="1">
      <alignment wrapText="1"/>
    </xf>
    <xf numFmtId="0" fontId="15" fillId="2" borderId="18" xfId="28" applyFont="1" applyFill="1" applyBorder="1" applyAlignment="1">
      <alignment horizontal="left"/>
    </xf>
    <xf numFmtId="0" fontId="15" fillId="2" borderId="19" xfId="28" applyFont="1" applyFill="1" applyBorder="1"/>
    <xf numFmtId="164" fontId="15" fillId="2" borderId="19" xfId="29" applyFont="1" applyFill="1" applyBorder="1" applyAlignment="1">
      <alignment horizontal="right"/>
    </xf>
    <xf numFmtId="4" fontId="15" fillId="2" borderId="19" xfId="29" applyNumberFormat="1" applyFont="1" applyFill="1" applyBorder="1" applyAlignment="1">
      <alignment horizontal="right"/>
    </xf>
    <xf numFmtId="39" fontId="15" fillId="2" borderId="19" xfId="29" applyNumberFormat="1" applyFont="1" applyFill="1" applyBorder="1" applyAlignment="1">
      <alignment horizontal="right"/>
    </xf>
    <xf numFmtId="39" fontId="15" fillId="2" borderId="20" xfId="29" applyNumberFormat="1" applyFont="1" applyFill="1" applyBorder="1" applyAlignment="1">
      <alignment horizontal="right"/>
    </xf>
    <xf numFmtId="0" fontId="15" fillId="2" borderId="0" xfId="28" applyFont="1" applyFill="1" applyBorder="1" applyAlignment="1">
      <alignment horizontal="left"/>
    </xf>
    <xf numFmtId="0" fontId="15" fillId="2" borderId="0" xfId="28" applyFont="1" applyFill="1" applyBorder="1"/>
    <xf numFmtId="164" fontId="15" fillId="2" borderId="0" xfId="29" applyFont="1" applyFill="1" applyBorder="1" applyAlignment="1">
      <alignment horizontal="right"/>
    </xf>
    <xf numFmtId="4" fontId="15" fillId="2" borderId="0" xfId="28" applyNumberFormat="1" applyFont="1" applyFill="1" applyBorder="1" applyAlignment="1">
      <alignment horizontal="right"/>
    </xf>
    <xf numFmtId="39" fontId="15" fillId="2" borderId="0" xfId="29" applyNumberFormat="1" applyFont="1" applyFill="1" applyBorder="1" applyAlignment="1">
      <alignment horizontal="right"/>
    </xf>
    <xf numFmtId="0" fontId="12" fillId="2" borderId="27" xfId="28" applyFont="1" applyFill="1" applyBorder="1"/>
    <xf numFmtId="0" fontId="12" fillId="2" borderId="28" xfId="28" applyFont="1" applyFill="1" applyBorder="1"/>
    <xf numFmtId="164" fontId="12" fillId="2" borderId="28" xfId="29" applyFont="1" applyFill="1" applyBorder="1"/>
    <xf numFmtId="4" fontId="12" fillId="2" borderId="28" xfId="29" applyNumberFormat="1" applyFont="1" applyFill="1" applyBorder="1" applyAlignment="1">
      <alignment horizontal="right"/>
    </xf>
    <xf numFmtId="164" fontId="12" fillId="2" borderId="29" xfId="29" applyFont="1" applyFill="1" applyBorder="1"/>
    <xf numFmtId="0" fontId="12" fillId="2" borderId="40" xfId="28" applyFont="1" applyFill="1" applyBorder="1" applyAlignment="1">
      <alignment horizontal="center" vertical="center" wrapText="1"/>
    </xf>
    <xf numFmtId="0" fontId="12" fillId="2" borderId="41" xfId="28" applyFont="1" applyFill="1" applyBorder="1" applyAlignment="1">
      <alignment horizontal="center" vertical="center" wrapText="1"/>
    </xf>
    <xf numFmtId="164" fontId="12" fillId="2" borderId="41" xfId="29" applyFont="1" applyFill="1" applyBorder="1" applyAlignment="1">
      <alignment horizontal="center" vertical="center" wrapText="1"/>
    </xf>
    <xf numFmtId="4" fontId="12" fillId="2" borderId="41" xfId="29" applyNumberFormat="1" applyFont="1" applyFill="1" applyBorder="1" applyAlignment="1">
      <alignment horizontal="center" vertical="center" wrapText="1"/>
    </xf>
    <xf numFmtId="164" fontId="12" fillId="2" borderId="42" xfId="29" applyFont="1" applyFill="1" applyBorder="1" applyAlignment="1">
      <alignment horizontal="center" vertical="center" wrapText="1"/>
    </xf>
    <xf numFmtId="0" fontId="15" fillId="2" borderId="24" xfId="28" applyFont="1" applyFill="1" applyBorder="1" applyAlignment="1">
      <alignment horizontal="left"/>
    </xf>
    <xf numFmtId="0" fontId="15" fillId="2" borderId="25" xfId="28" applyFont="1" applyFill="1" applyBorder="1"/>
    <xf numFmtId="164" fontId="15" fillId="2" borderId="25" xfId="29" applyFont="1" applyFill="1" applyBorder="1" applyAlignment="1">
      <alignment horizontal="right"/>
    </xf>
    <xf numFmtId="4" fontId="15" fillId="2" borderId="25" xfId="29" applyNumberFormat="1" applyFont="1" applyFill="1" applyBorder="1" applyAlignment="1">
      <alignment horizontal="right"/>
    </xf>
    <xf numFmtId="39" fontId="15" fillId="2" borderId="25" xfId="29" applyNumberFormat="1" applyFont="1" applyFill="1" applyBorder="1" applyAlignment="1">
      <alignment horizontal="right"/>
    </xf>
    <xf numFmtId="164" fontId="15" fillId="2" borderId="26" xfId="29" applyFont="1" applyFill="1" applyBorder="1" applyAlignment="1">
      <alignment horizontal="right"/>
    </xf>
    <xf numFmtId="0" fontId="15" fillId="2" borderId="15" xfId="28" applyFont="1" applyFill="1" applyBorder="1" applyAlignment="1">
      <alignment horizontal="left" wrapText="1"/>
    </xf>
    <xf numFmtId="39" fontId="15" fillId="2" borderId="16" xfId="29" applyNumberFormat="1" applyFont="1" applyFill="1" applyBorder="1" applyAlignment="1">
      <alignment horizontal="right" wrapText="1"/>
    </xf>
    <xf numFmtId="4" fontId="15" fillId="2" borderId="16" xfId="28" applyNumberFormat="1" applyFont="1" applyFill="1" applyBorder="1" applyAlignment="1">
      <alignment horizontal="right" wrapText="1"/>
    </xf>
    <xf numFmtId="39" fontId="15" fillId="2" borderId="17" xfId="29" applyNumberFormat="1" applyFont="1" applyFill="1" applyBorder="1" applyAlignment="1">
      <alignment horizontal="right" wrapText="1"/>
    </xf>
    <xf numFmtId="0" fontId="12" fillId="2" borderId="0" xfId="28" applyFont="1" applyFill="1" applyBorder="1" applyAlignment="1">
      <alignment wrapText="1"/>
    </xf>
    <xf numFmtId="4" fontId="15" fillId="2" borderId="19" xfId="28" applyNumberFormat="1" applyFont="1" applyFill="1" applyBorder="1" applyAlignment="1">
      <alignment horizontal="right"/>
    </xf>
    <xf numFmtId="0" fontId="12" fillId="2" borderId="0" xfId="28" applyFont="1" applyFill="1" applyBorder="1" applyAlignment="1">
      <alignment horizontal="left"/>
    </xf>
    <xf numFmtId="39" fontId="12" fillId="2" borderId="0" xfId="29" applyNumberFormat="1" applyFont="1" applyFill="1" applyBorder="1" applyAlignment="1">
      <alignment horizontal="right"/>
    </xf>
    <xf numFmtId="0" fontId="12" fillId="2" borderId="0" xfId="28" applyFont="1" applyFill="1" applyBorder="1" applyAlignment="1">
      <alignment horizontal="center"/>
    </xf>
    <xf numFmtId="0" fontId="13" fillId="2" borderId="27" xfId="28" applyFont="1" applyFill="1" applyBorder="1"/>
    <xf numFmtId="4" fontId="15" fillId="2" borderId="25" xfId="28" applyNumberFormat="1" applyFont="1" applyFill="1" applyBorder="1" applyAlignment="1">
      <alignment horizontal="right"/>
    </xf>
    <xf numFmtId="39" fontId="15" fillId="2" borderId="26" xfId="29" applyNumberFormat="1" applyFont="1" applyFill="1" applyBorder="1" applyAlignment="1">
      <alignment horizontal="right"/>
    </xf>
    <xf numFmtId="0" fontId="15" fillId="2" borderId="33" xfId="28" applyFont="1" applyFill="1" applyBorder="1" applyAlignment="1">
      <alignment horizontal="left"/>
    </xf>
    <xf numFmtId="0" fontId="15" fillId="2" borderId="34" xfId="28" applyFont="1" applyFill="1" applyBorder="1"/>
    <xf numFmtId="39" fontId="15" fillId="2" borderId="34" xfId="29" applyNumberFormat="1" applyFont="1" applyFill="1" applyBorder="1" applyAlignment="1">
      <alignment horizontal="right"/>
    </xf>
    <xf numFmtId="4" fontId="15" fillId="2" borderId="34" xfId="28" applyNumberFormat="1" applyFont="1" applyFill="1" applyBorder="1" applyAlignment="1">
      <alignment horizontal="right"/>
    </xf>
    <xf numFmtId="39" fontId="15" fillId="2" borderId="35" xfId="29" applyNumberFormat="1" applyFont="1" applyFill="1" applyBorder="1" applyAlignment="1">
      <alignment horizontal="right"/>
    </xf>
    <xf numFmtId="0" fontId="14" fillId="2" borderId="21" xfId="28" applyFont="1" applyFill="1" applyBorder="1"/>
    <xf numFmtId="0" fontId="14" fillId="2" borderId="22" xfId="28" applyFont="1" applyFill="1" applyBorder="1"/>
    <xf numFmtId="39" fontId="14" fillId="2" borderId="22" xfId="29" applyNumberFormat="1" applyFont="1" applyFill="1" applyBorder="1" applyAlignment="1">
      <alignment horizontal="right"/>
    </xf>
    <xf numFmtId="4" fontId="15" fillId="2" borderId="22" xfId="28" applyNumberFormat="1" applyFont="1" applyFill="1" applyBorder="1" applyAlignment="1">
      <alignment horizontal="right"/>
    </xf>
    <xf numFmtId="39" fontId="14" fillId="2" borderId="23" xfId="29" applyNumberFormat="1" applyFont="1" applyFill="1" applyBorder="1" applyAlignment="1">
      <alignment horizontal="right"/>
    </xf>
    <xf numFmtId="0" fontId="15" fillId="2" borderId="13" xfId="28" applyFont="1" applyFill="1" applyBorder="1" applyAlignment="1">
      <alignment wrapText="1"/>
    </xf>
    <xf numFmtId="0" fontId="25" fillId="2" borderId="15" xfId="28" applyFont="1" applyFill="1" applyBorder="1" applyAlignment="1">
      <alignment horizontal="left"/>
    </xf>
    <xf numFmtId="0" fontId="25" fillId="2" borderId="16" xfId="28" applyFont="1" applyFill="1" applyBorder="1"/>
    <xf numFmtId="0" fontId="25" fillId="2" borderId="16" xfId="28" applyFont="1" applyFill="1" applyBorder="1" applyAlignment="1">
      <alignment wrapText="1"/>
    </xf>
    <xf numFmtId="0" fontId="15" fillId="2" borderId="19" xfId="28" applyFont="1" applyFill="1" applyBorder="1" applyAlignment="1">
      <alignment wrapText="1"/>
    </xf>
    <xf numFmtId="0" fontId="15" fillId="2" borderId="0" xfId="28" applyFont="1" applyFill="1" applyBorder="1" applyAlignment="1">
      <alignment wrapText="1"/>
    </xf>
    <xf numFmtId="0" fontId="15" fillId="2" borderId="25" xfId="28" applyFont="1" applyFill="1" applyBorder="1" applyAlignment="1">
      <alignment wrapText="1"/>
    </xf>
    <xf numFmtId="39" fontId="15" fillId="2" borderId="19" xfId="29" applyNumberFormat="1" applyFont="1" applyFill="1" applyBorder="1" applyAlignment="1">
      <alignment horizontal="right" wrapText="1"/>
    </xf>
    <xf numFmtId="4" fontId="15" fillId="2" borderId="19" xfId="28" applyNumberFormat="1" applyFont="1" applyFill="1" applyBorder="1" applyAlignment="1">
      <alignment horizontal="right" wrapText="1"/>
    </xf>
    <xf numFmtId="39" fontId="15" fillId="2" borderId="20" xfId="29" applyNumberFormat="1" applyFont="1" applyFill="1" applyBorder="1" applyAlignment="1">
      <alignment horizontal="right" wrapText="1"/>
    </xf>
    <xf numFmtId="39" fontId="14" fillId="2" borderId="43" xfId="29" applyNumberFormat="1" applyFont="1" applyFill="1" applyBorder="1" applyAlignment="1">
      <alignment horizontal="right"/>
    </xf>
    <xf numFmtId="4" fontId="14" fillId="2" borderId="43" xfId="29" applyNumberFormat="1" applyFont="1" applyFill="1" applyBorder="1" applyAlignment="1">
      <alignment horizontal="right"/>
    </xf>
    <xf numFmtId="0" fontId="16" fillId="2" borderId="4" xfId="28" applyFont="1" applyFill="1" applyBorder="1"/>
    <xf numFmtId="0" fontId="16" fillId="2" borderId="0" xfId="28" applyFont="1" applyFill="1" applyBorder="1"/>
    <xf numFmtId="164" fontId="16" fillId="2" borderId="0" xfId="29" applyFont="1" applyFill="1" applyBorder="1"/>
    <xf numFmtId="164" fontId="16" fillId="2" borderId="5" xfId="29" applyFont="1" applyFill="1" applyBorder="1"/>
    <xf numFmtId="0" fontId="17" fillId="2" borderId="4" xfId="28" applyFont="1" applyFill="1" applyBorder="1"/>
    <xf numFmtId="0" fontId="17" fillId="2" borderId="0" xfId="28" applyFont="1" applyFill="1" applyBorder="1"/>
    <xf numFmtId="0" fontId="17" fillId="2" borderId="5" xfId="28" applyFont="1" applyFill="1" applyBorder="1"/>
    <xf numFmtId="39" fontId="16" fillId="2" borderId="0" xfId="28" applyNumberFormat="1" applyFont="1" applyFill="1" applyBorder="1"/>
    <xf numFmtId="164" fontId="17" fillId="2" borderId="0" xfId="29" applyFont="1" applyFill="1" applyBorder="1"/>
    <xf numFmtId="4" fontId="17" fillId="2" borderId="0" xfId="29" applyNumberFormat="1" applyFont="1" applyFill="1" applyBorder="1" applyAlignment="1">
      <alignment horizontal="right"/>
    </xf>
    <xf numFmtId="0" fontId="16" fillId="2" borderId="5" xfId="28" applyFont="1" applyFill="1" applyBorder="1"/>
    <xf numFmtId="164" fontId="13" fillId="2" borderId="0" xfId="29" applyFont="1" applyFill="1" applyBorder="1"/>
    <xf numFmtId="0" fontId="12" fillId="2" borderId="28" xfId="28" applyFont="1" applyFill="1" applyBorder="1" applyAlignment="1">
      <alignment wrapText="1"/>
    </xf>
    <xf numFmtId="0" fontId="13" fillId="2" borderId="1" xfId="28" applyFont="1" applyFill="1" applyBorder="1"/>
    <xf numFmtId="0" fontId="12" fillId="2" borderId="2" xfId="28" applyFont="1" applyFill="1" applyBorder="1"/>
    <xf numFmtId="0" fontId="12" fillId="2" borderId="2" xfId="28" applyFont="1" applyFill="1" applyBorder="1" applyAlignment="1">
      <alignment wrapText="1"/>
    </xf>
    <xf numFmtId="164" fontId="12" fillId="2" borderId="2" xfId="29" applyFont="1" applyFill="1" applyBorder="1"/>
    <xf numFmtId="164" fontId="12" fillId="2" borderId="3" xfId="29" applyFont="1" applyFill="1" applyBorder="1"/>
    <xf numFmtId="0" fontId="12" fillId="2" borderId="21" xfId="28" applyFont="1" applyFill="1" applyBorder="1" applyAlignment="1">
      <alignment horizontal="center" vertical="center" wrapText="1"/>
    </xf>
    <xf numFmtId="0" fontId="12" fillId="2" borderId="22" xfId="28" applyFont="1" applyFill="1" applyBorder="1" applyAlignment="1">
      <alignment horizontal="center" vertical="center" wrapText="1"/>
    </xf>
    <xf numFmtId="164" fontId="12" fillId="2" borderId="22" xfId="29" applyFont="1" applyFill="1" applyBorder="1" applyAlignment="1">
      <alignment horizontal="center" vertical="center" wrapText="1"/>
    </xf>
    <xf numFmtId="164" fontId="12" fillId="2" borderId="23" xfId="29" applyFont="1" applyFill="1" applyBorder="1" applyAlignment="1">
      <alignment horizontal="center" vertical="center" wrapText="1"/>
    </xf>
    <xf numFmtId="0" fontId="14" fillId="2" borderId="22" xfId="28" applyFont="1" applyFill="1" applyBorder="1" applyAlignment="1">
      <alignment horizontal="left" wrapText="1"/>
    </xf>
    <xf numFmtId="0" fontId="13" fillId="2" borderId="0" xfId="28" applyFont="1" applyFill="1" applyBorder="1"/>
    <xf numFmtId="4" fontId="18" fillId="2" borderId="13" xfId="28" applyNumberFormat="1" applyFont="1" applyFill="1" applyBorder="1" applyAlignment="1">
      <alignment horizontal="right" vertical="center" wrapText="1" readingOrder="1"/>
    </xf>
    <xf numFmtId="4" fontId="18" fillId="2" borderId="14" xfId="28" applyNumberFormat="1" applyFont="1" applyFill="1" applyBorder="1" applyAlignment="1">
      <alignment horizontal="right" vertical="center" wrapText="1" readingOrder="1"/>
    </xf>
    <xf numFmtId="4" fontId="18" fillId="2" borderId="16" xfId="28" applyNumberFormat="1" applyFont="1" applyFill="1" applyBorder="1" applyAlignment="1">
      <alignment horizontal="right" vertical="center" wrapText="1" readingOrder="1"/>
    </xf>
    <xf numFmtId="4" fontId="18" fillId="2" borderId="17" xfId="28" applyNumberFormat="1" applyFont="1" applyFill="1" applyBorder="1" applyAlignment="1">
      <alignment horizontal="right" vertical="center" wrapText="1" readingOrder="1"/>
    </xf>
    <xf numFmtId="4" fontId="19" fillId="2" borderId="16" xfId="28" applyNumberFormat="1" applyFont="1" applyFill="1" applyBorder="1" applyAlignment="1">
      <alignment horizontal="right" vertical="center" wrapText="1" readingOrder="1"/>
    </xf>
    <xf numFmtId="4" fontId="19" fillId="2" borderId="17" xfId="28" applyNumberFormat="1" applyFont="1" applyFill="1" applyBorder="1" applyAlignment="1">
      <alignment horizontal="right" vertical="center" wrapText="1" readingOrder="1"/>
    </xf>
    <xf numFmtId="4" fontId="20" fillId="2" borderId="16" xfId="28" applyNumberFormat="1" applyFont="1" applyFill="1" applyBorder="1" applyAlignment="1">
      <alignment horizontal="right" vertical="center" wrapText="1" readingOrder="1"/>
    </xf>
    <xf numFmtId="4" fontId="18" fillId="2" borderId="19" xfId="28" applyNumberFormat="1" applyFont="1" applyFill="1" applyBorder="1" applyAlignment="1">
      <alignment horizontal="right" vertical="center" wrapText="1" readingOrder="1"/>
    </xf>
    <xf numFmtId="4" fontId="18" fillId="2" borderId="20" xfId="28" applyNumberFormat="1" applyFont="1" applyFill="1" applyBorder="1" applyAlignment="1">
      <alignment horizontal="right" vertical="center" wrapText="1" readingOrder="1"/>
    </xf>
    <xf numFmtId="4" fontId="18" fillId="2" borderId="0" xfId="28" applyNumberFormat="1" applyFont="1" applyFill="1" applyBorder="1" applyAlignment="1">
      <alignment horizontal="right" vertical="center" wrapText="1" readingOrder="1"/>
    </xf>
    <xf numFmtId="0" fontId="18" fillId="2" borderId="0" xfId="28" applyNumberFormat="1" applyFont="1" applyFill="1" applyBorder="1" applyAlignment="1">
      <alignment horizontal="right" vertical="center" wrapText="1" readingOrder="1"/>
    </xf>
    <xf numFmtId="4" fontId="21" fillId="2" borderId="0" xfId="28" applyNumberFormat="1" applyFont="1" applyFill="1" applyBorder="1" applyAlignment="1">
      <alignment vertical="top" wrapText="1" readingOrder="1"/>
    </xf>
    <xf numFmtId="0" fontId="13" fillId="2" borderId="6" xfId="28" applyFont="1" applyFill="1" applyBorder="1"/>
    <xf numFmtId="0" fontId="12" fillId="2" borderId="7" xfId="28" applyFont="1" applyFill="1" applyBorder="1"/>
    <xf numFmtId="0" fontId="12" fillId="2" borderId="7" xfId="28" applyFont="1" applyFill="1" applyBorder="1" applyAlignment="1">
      <alignment wrapText="1"/>
    </xf>
    <xf numFmtId="164" fontId="12" fillId="2" borderId="7" xfId="29" applyFont="1" applyFill="1" applyBorder="1"/>
    <xf numFmtId="164" fontId="12" fillId="2" borderId="8" xfId="29" applyFont="1" applyFill="1" applyBorder="1"/>
    <xf numFmtId="0" fontId="12" fillId="2" borderId="1" xfId="28" applyFont="1" applyFill="1" applyBorder="1" applyAlignment="1">
      <alignment horizontal="center" vertical="center" wrapText="1"/>
    </xf>
    <xf numFmtId="4" fontId="18" fillId="2" borderId="25" xfId="28" applyNumberFormat="1" applyFont="1" applyFill="1" applyBorder="1" applyAlignment="1">
      <alignment horizontal="right" vertical="center" wrapText="1" readingOrder="1"/>
    </xf>
    <xf numFmtId="4" fontId="18" fillId="2" borderId="26" xfId="28" applyNumberFormat="1" applyFont="1" applyFill="1" applyBorder="1" applyAlignment="1">
      <alignment horizontal="right" vertical="center" wrapText="1" readingOrder="1"/>
    </xf>
    <xf numFmtId="0" fontId="25" fillId="2" borderId="0" xfId="28" applyFont="1" applyFill="1" applyAlignment="1">
      <alignment horizontal="justify" vertical="center"/>
    </xf>
    <xf numFmtId="0" fontId="12" fillId="2" borderId="6" xfId="28" applyFont="1" applyFill="1" applyBorder="1" applyAlignment="1">
      <alignment horizontal="center" vertical="center" wrapText="1"/>
    </xf>
    <xf numFmtId="0" fontId="15" fillId="2" borderId="34" xfId="28" applyFont="1" applyFill="1" applyBorder="1" applyAlignment="1">
      <alignment wrapText="1"/>
    </xf>
    <xf numFmtId="0" fontId="14" fillId="2" borderId="22" xfId="28" applyFont="1" applyFill="1" applyBorder="1" applyAlignment="1">
      <alignment wrapText="1"/>
    </xf>
    <xf numFmtId="165" fontId="12" fillId="2" borderId="0" xfId="28" applyNumberFormat="1" applyFont="1" applyFill="1" applyBorder="1"/>
    <xf numFmtId="4" fontId="12" fillId="2" borderId="0" xfId="28" applyNumberFormat="1" applyFont="1" applyFill="1" applyBorder="1"/>
    <xf numFmtId="0" fontId="22" fillId="2" borderId="0" xfId="28" applyFont="1" applyFill="1" applyBorder="1"/>
    <xf numFmtId="0" fontId="22" fillId="2" borderId="0" xfId="28" applyFont="1" applyFill="1" applyBorder="1" applyAlignment="1">
      <alignment wrapText="1"/>
    </xf>
    <xf numFmtId="164" fontId="22" fillId="2" borderId="0" xfId="29" applyFont="1" applyFill="1" applyBorder="1"/>
    <xf numFmtId="39" fontId="14" fillId="2" borderId="30" xfId="29" applyNumberFormat="1" applyFont="1" applyFill="1" applyBorder="1" applyAlignment="1">
      <alignment horizontal="right"/>
    </xf>
    <xf numFmtId="39" fontId="14" fillId="2" borderId="37" xfId="29" applyNumberFormat="1" applyFont="1" applyFill="1" applyBorder="1" applyAlignment="1">
      <alignment horizontal="right"/>
    </xf>
    <xf numFmtId="0" fontId="12" fillId="2" borderId="1" xfId="28" applyFont="1" applyFill="1" applyBorder="1"/>
    <xf numFmtId="4" fontId="12" fillId="2" borderId="2" xfId="29" applyNumberFormat="1" applyFont="1" applyFill="1" applyBorder="1"/>
    <xf numFmtId="164" fontId="22" fillId="2" borderId="2" xfId="29" applyFont="1" applyFill="1" applyBorder="1"/>
    <xf numFmtId="39" fontId="12" fillId="2" borderId="0" xfId="28" applyNumberFormat="1" applyFont="1" applyFill="1" applyBorder="1"/>
    <xf numFmtId="0" fontId="13" fillId="2" borderId="0" xfId="28" applyFont="1" applyFill="1" applyBorder="1" applyAlignment="1">
      <alignment wrapText="1"/>
    </xf>
    <xf numFmtId="164" fontId="22" fillId="2" borderId="5" xfId="29" applyFont="1" applyFill="1" applyBorder="1"/>
    <xf numFmtId="0" fontId="23" fillId="2" borderId="0" xfId="28" applyFont="1" applyFill="1" applyBorder="1"/>
    <xf numFmtId="0" fontId="13" fillId="2" borderId="28" xfId="28" applyFont="1" applyFill="1" applyBorder="1" applyAlignment="1">
      <alignment wrapText="1"/>
    </xf>
    <xf numFmtId="164" fontId="13" fillId="2" borderId="28" xfId="29" applyFont="1" applyFill="1" applyBorder="1"/>
    <xf numFmtId="4" fontId="12" fillId="2" borderId="2" xfId="28" applyNumberFormat="1" applyFont="1" applyFill="1" applyBorder="1"/>
    <xf numFmtId="4" fontId="12" fillId="2" borderId="28" xfId="28" applyNumberFormat="1" applyFont="1" applyFill="1" applyBorder="1"/>
    <xf numFmtId="0" fontId="22" fillId="2" borderId="21" xfId="28" applyFont="1" applyFill="1" applyBorder="1" applyAlignment="1">
      <alignment horizontal="center" vertical="center" wrapText="1"/>
    </xf>
    <xf numFmtId="0" fontId="22" fillId="2" borderId="22" xfId="28" applyFont="1" applyFill="1" applyBorder="1" applyAlignment="1">
      <alignment horizontal="center" vertical="center" wrapText="1"/>
    </xf>
    <xf numFmtId="164" fontId="22" fillId="2" borderId="22" xfId="29" applyFont="1" applyFill="1" applyBorder="1" applyAlignment="1">
      <alignment horizontal="center" vertical="center" wrapText="1"/>
    </xf>
    <xf numFmtId="4" fontId="22" fillId="2" borderId="22" xfId="29" applyNumberFormat="1" applyFont="1" applyFill="1" applyBorder="1" applyAlignment="1">
      <alignment horizontal="center" vertical="center" wrapText="1"/>
    </xf>
    <xf numFmtId="164" fontId="22" fillId="2" borderId="23" xfId="29" applyFont="1" applyFill="1" applyBorder="1" applyAlignment="1">
      <alignment horizontal="center" vertical="center" wrapText="1"/>
    </xf>
    <xf numFmtId="164" fontId="14" fillId="2" borderId="22" xfId="28" applyNumberFormat="1" applyFont="1" applyFill="1" applyBorder="1" applyAlignment="1">
      <alignment horizontal="right"/>
    </xf>
    <xf numFmtId="4" fontId="14" fillId="2" borderId="22" xfId="28" applyNumberFormat="1" applyFont="1" applyFill="1" applyBorder="1" applyAlignment="1">
      <alignment horizontal="right"/>
    </xf>
    <xf numFmtId="0" fontId="14" fillId="2" borderId="22" xfId="28" applyFont="1" applyFill="1" applyBorder="1" applyAlignment="1">
      <alignment horizontal="right"/>
    </xf>
    <xf numFmtId="164" fontId="14" fillId="2" borderId="23" xfId="28" applyNumberFormat="1" applyFont="1" applyFill="1" applyBorder="1" applyAlignment="1">
      <alignment horizontal="right"/>
    </xf>
    <xf numFmtId="9" fontId="12" fillId="2" borderId="0" xfId="30" applyFont="1" applyFill="1" applyBorder="1"/>
    <xf numFmtId="0" fontId="15" fillId="2" borderId="25" xfId="28" applyFont="1" applyFill="1" applyBorder="1" applyAlignment="1">
      <alignment horizontal="left"/>
    </xf>
    <xf numFmtId="4" fontId="15" fillId="2" borderId="26" xfId="29" applyNumberFormat="1" applyFont="1" applyFill="1" applyBorder="1" applyAlignment="1">
      <alignment horizontal="right"/>
    </xf>
    <xf numFmtId="0" fontId="15" fillId="2" borderId="16" xfId="28" applyFont="1" applyFill="1" applyBorder="1" applyAlignment="1">
      <alignment horizontal="left"/>
    </xf>
    <xf numFmtId="164" fontId="15" fillId="2" borderId="16" xfId="29" applyFont="1" applyFill="1" applyBorder="1" applyAlignment="1">
      <alignment horizontal="right"/>
    </xf>
    <xf numFmtId="4" fontId="15" fillId="2" borderId="17" xfId="29" applyNumberFormat="1" applyFont="1" applyFill="1" applyBorder="1" applyAlignment="1">
      <alignment horizontal="right"/>
    </xf>
    <xf numFmtId="4" fontId="15" fillId="2" borderId="34" xfId="29" applyNumberFormat="1" applyFont="1" applyFill="1" applyBorder="1" applyAlignment="1">
      <alignment horizontal="right"/>
    </xf>
    <xf numFmtId="0" fontId="15" fillId="2" borderId="34" xfId="28" applyFont="1" applyFill="1" applyBorder="1" applyAlignment="1">
      <alignment horizontal="right"/>
    </xf>
    <xf numFmtId="4" fontId="15" fillId="2" borderId="35" xfId="29" applyNumberFormat="1" applyFont="1" applyFill="1" applyBorder="1" applyAlignment="1">
      <alignment horizontal="right"/>
    </xf>
    <xf numFmtId="164" fontId="14" fillId="2" borderId="21" xfId="29" applyFont="1" applyFill="1" applyBorder="1"/>
    <xf numFmtId="164" fontId="14" fillId="2" borderId="22" xfId="29" applyFont="1" applyFill="1" applyBorder="1" applyAlignment="1">
      <alignment horizontal="right"/>
    </xf>
    <xf numFmtId="4" fontId="14" fillId="2" borderId="22" xfId="29" applyNumberFormat="1" applyFont="1" applyFill="1" applyBorder="1" applyAlignment="1">
      <alignment horizontal="right"/>
    </xf>
    <xf numFmtId="164" fontId="14" fillId="2" borderId="23" xfId="29" applyFont="1" applyFill="1" applyBorder="1" applyAlignment="1">
      <alignment horizontal="right"/>
    </xf>
    <xf numFmtId="164" fontId="15" fillId="2" borderId="13" xfId="29" applyFont="1" applyFill="1" applyBorder="1" applyAlignment="1">
      <alignment horizontal="right"/>
    </xf>
    <xf numFmtId="4" fontId="15" fillId="2" borderId="14" xfId="29" applyNumberFormat="1" applyFont="1" applyFill="1" applyBorder="1" applyAlignment="1">
      <alignment horizontal="right"/>
    </xf>
    <xf numFmtId="164" fontId="15" fillId="2" borderId="17" xfId="29" applyFont="1" applyFill="1" applyBorder="1" applyAlignment="1">
      <alignment horizontal="right"/>
    </xf>
    <xf numFmtId="4" fontId="15" fillId="2" borderId="20" xfId="29" applyNumberFormat="1" applyFont="1" applyFill="1" applyBorder="1" applyAlignment="1">
      <alignment horizontal="right"/>
    </xf>
    <xf numFmtId="4" fontId="15" fillId="2" borderId="0" xfId="29" applyNumberFormat="1" applyFont="1" applyFill="1" applyBorder="1" applyAlignment="1">
      <alignment horizontal="right"/>
    </xf>
    <xf numFmtId="164" fontId="12" fillId="2" borderId="0" xfId="29" applyFont="1" applyFill="1" applyBorder="1" applyAlignment="1">
      <alignment horizontal="right"/>
    </xf>
    <xf numFmtId="164" fontId="12" fillId="2" borderId="0" xfId="28" applyNumberFormat="1" applyFont="1" applyFill="1" applyBorder="1"/>
    <xf numFmtId="0" fontId="22" fillId="2" borderId="30" xfId="28" applyFont="1" applyFill="1" applyBorder="1" applyAlignment="1">
      <alignment horizontal="center" vertical="center" wrapText="1"/>
    </xf>
    <xf numFmtId="0" fontId="22" fillId="2" borderId="31" xfId="28" applyFont="1" applyFill="1" applyBorder="1" applyAlignment="1">
      <alignment horizontal="center" vertical="center" wrapText="1"/>
    </xf>
    <xf numFmtId="164" fontId="22" fillId="2" borderId="31" xfId="29" applyFont="1" applyFill="1" applyBorder="1" applyAlignment="1">
      <alignment horizontal="center" vertical="center" wrapText="1"/>
    </xf>
    <xf numFmtId="4" fontId="22" fillId="2" borderId="31" xfId="29" applyNumberFormat="1" applyFont="1" applyFill="1" applyBorder="1" applyAlignment="1">
      <alignment horizontal="center" vertical="center" wrapText="1"/>
    </xf>
    <xf numFmtId="164" fontId="22" fillId="2" borderId="32" xfId="29" applyFont="1" applyFill="1" applyBorder="1" applyAlignment="1">
      <alignment horizontal="center" vertical="center" wrapText="1"/>
    </xf>
    <xf numFmtId="0" fontId="15" fillId="2" borderId="24" xfId="28" applyFont="1" applyFill="1" applyBorder="1" applyAlignment="1">
      <alignment horizontal="left" wrapText="1"/>
    </xf>
    <xf numFmtId="164" fontId="15" fillId="2" borderId="25" xfId="29" applyFont="1" applyFill="1" applyBorder="1" applyAlignment="1">
      <alignment horizontal="right" wrapText="1"/>
    </xf>
    <xf numFmtId="39" fontId="15" fillId="2" borderId="25" xfId="29" applyNumberFormat="1" applyFont="1" applyFill="1" applyBorder="1" applyAlignment="1">
      <alignment horizontal="right" wrapText="1"/>
    </xf>
    <xf numFmtId="164" fontId="15" fillId="2" borderId="16" xfId="29" applyFont="1" applyFill="1" applyBorder="1" applyAlignment="1">
      <alignment horizontal="right" wrapText="1"/>
    </xf>
    <xf numFmtId="39" fontId="12" fillId="2" borderId="0" xfId="28" applyNumberFormat="1" applyFont="1" applyFill="1" applyBorder="1" applyAlignment="1">
      <alignment wrapText="1"/>
    </xf>
    <xf numFmtId="164" fontId="15" fillId="2" borderId="17" xfId="29" applyFont="1" applyFill="1" applyBorder="1" applyAlignment="1">
      <alignment horizontal="right" wrapText="1"/>
    </xf>
    <xf numFmtId="39" fontId="25" fillId="2" borderId="16" xfId="29" applyNumberFormat="1" applyFont="1" applyFill="1" applyBorder="1" applyAlignment="1">
      <alignment horizontal="right"/>
    </xf>
    <xf numFmtId="39" fontId="25" fillId="2" borderId="17" xfId="29" applyNumberFormat="1" applyFont="1" applyFill="1" applyBorder="1" applyAlignment="1">
      <alignment horizontal="right"/>
    </xf>
    <xf numFmtId="164" fontId="12" fillId="2" borderId="0" xfId="28" applyNumberFormat="1" applyFont="1" applyFill="1" applyBorder="1" applyAlignment="1">
      <alignment wrapText="1"/>
    </xf>
    <xf numFmtId="0" fontId="15" fillId="2" borderId="18" xfId="28" applyFont="1" applyFill="1" applyBorder="1" applyAlignment="1">
      <alignment horizontal="left" wrapText="1"/>
    </xf>
    <xf numFmtId="164" fontId="15" fillId="2" borderId="19" xfId="29" applyFont="1" applyFill="1" applyBorder="1" applyAlignment="1">
      <alignment horizontal="right" wrapText="1"/>
    </xf>
    <xf numFmtId="4" fontId="15" fillId="2" borderId="19" xfId="29" applyNumberFormat="1" applyFont="1" applyFill="1" applyBorder="1" applyAlignment="1">
      <alignment horizontal="right" wrapText="1"/>
    </xf>
    <xf numFmtId="164" fontId="14" fillId="2" borderId="9" xfId="29" applyFont="1" applyFill="1" applyBorder="1"/>
    <xf numFmtId="164" fontId="14" fillId="2" borderId="10" xfId="29" applyFont="1" applyFill="1" applyBorder="1" applyAlignment="1">
      <alignment horizontal="right"/>
    </xf>
    <xf numFmtId="164" fontId="14" fillId="2" borderId="10" xfId="29" applyFont="1" applyFill="1" applyBorder="1"/>
    <xf numFmtId="164" fontId="14" fillId="2" borderId="43" xfId="29" applyFont="1" applyFill="1" applyBorder="1"/>
    <xf numFmtId="4" fontId="12" fillId="2" borderId="2" xfId="29" applyNumberFormat="1" applyFont="1" applyFill="1" applyBorder="1" applyAlignment="1">
      <alignment horizontal="right"/>
    </xf>
    <xf numFmtId="164" fontId="24" fillId="2" borderId="0" xfId="29" applyFont="1" applyFill="1" applyBorder="1"/>
    <xf numFmtId="164" fontId="17" fillId="2" borderId="5" xfId="29" applyFont="1" applyFill="1" applyBorder="1"/>
    <xf numFmtId="0" fontId="22" fillId="2" borderId="28" xfId="28" applyFont="1" applyFill="1" applyBorder="1"/>
    <xf numFmtId="4" fontId="22" fillId="2" borderId="28" xfId="28" applyNumberFormat="1" applyFont="1" applyFill="1" applyBorder="1"/>
    <xf numFmtId="164" fontId="22" fillId="2" borderId="28" xfId="29" applyFont="1" applyFill="1" applyBorder="1"/>
    <xf numFmtId="164" fontId="22" fillId="2" borderId="29" xfId="29" applyFont="1" applyFill="1" applyBorder="1"/>
    <xf numFmtId="0" fontId="12" fillId="2" borderId="4" xfId="28" applyFont="1" applyFill="1" applyBorder="1" applyAlignment="1">
      <alignment horizontal="center"/>
    </xf>
    <xf numFmtId="0" fontId="12" fillId="2" borderId="0" xfId="28" applyFont="1" applyFill="1" applyBorder="1" applyAlignment="1">
      <alignment horizontal="center"/>
    </xf>
    <xf numFmtId="0" fontId="12" fillId="2" borderId="5" xfId="28" applyFont="1" applyFill="1" applyBorder="1" applyAlignment="1">
      <alignment horizontal="center"/>
    </xf>
    <xf numFmtId="0" fontId="12" fillId="2" borderId="1" xfId="28" applyFont="1" applyFill="1" applyBorder="1" applyAlignment="1">
      <alignment horizontal="center"/>
    </xf>
    <xf numFmtId="0" fontId="12" fillId="2" borderId="2" xfId="28" applyFont="1" applyFill="1" applyBorder="1" applyAlignment="1">
      <alignment horizontal="center"/>
    </xf>
    <xf numFmtId="0" fontId="12" fillId="2" borderId="3" xfId="28" applyFont="1" applyFill="1" applyBorder="1" applyAlignment="1">
      <alignment horizontal="center"/>
    </xf>
    <xf numFmtId="0" fontId="14" fillId="2" borderId="30" xfId="28" applyFont="1" applyFill="1" applyBorder="1" applyAlignment="1">
      <alignment horizontal="left"/>
    </xf>
    <xf numFmtId="0" fontId="14" fillId="2" borderId="31" xfId="28" applyFont="1" applyFill="1" applyBorder="1" applyAlignment="1">
      <alignment horizontal="left"/>
    </xf>
    <xf numFmtId="0" fontId="14" fillId="2" borderId="32" xfId="28" applyFont="1" applyFill="1" applyBorder="1" applyAlignment="1">
      <alignment horizontal="left"/>
    </xf>
    <xf numFmtId="0" fontId="14" fillId="2" borderId="9" xfId="28" applyFont="1" applyFill="1" applyBorder="1" applyAlignment="1">
      <alignment horizontal="left"/>
    </xf>
    <xf numFmtId="0" fontId="14" fillId="2" borderId="10" xfId="28" applyFont="1" applyFill="1" applyBorder="1" applyAlignment="1">
      <alignment horizontal="left"/>
    </xf>
    <xf numFmtId="0" fontId="13" fillId="2" borderId="27" xfId="28" applyFont="1" applyFill="1" applyBorder="1" applyAlignment="1">
      <alignment horizontal="left"/>
    </xf>
    <xf numFmtId="0" fontId="13" fillId="2" borderId="28" xfId="28" applyFont="1" applyFill="1" applyBorder="1" applyAlignment="1">
      <alignment horizontal="left"/>
    </xf>
    <xf numFmtId="0" fontId="13" fillId="2" borderId="29" xfId="28" applyFont="1" applyFill="1" applyBorder="1" applyAlignment="1">
      <alignment horizontal="left"/>
    </xf>
    <xf numFmtId="0" fontId="13" fillId="2" borderId="6" xfId="28" applyFont="1" applyFill="1" applyBorder="1" applyAlignment="1">
      <alignment horizontal="left"/>
    </xf>
    <xf numFmtId="0" fontId="13" fillId="2" borderId="7" xfId="28" applyFont="1" applyFill="1" applyBorder="1" applyAlignment="1">
      <alignment horizontal="left"/>
    </xf>
    <xf numFmtId="0" fontId="13" fillId="2" borderId="8" xfId="28" applyFont="1" applyFill="1" applyBorder="1" applyAlignment="1">
      <alignment horizontal="left"/>
    </xf>
    <xf numFmtId="0" fontId="14" fillId="2" borderId="11" xfId="28" applyFont="1" applyFill="1" applyBorder="1" applyAlignment="1">
      <alignment horizontal="left"/>
    </xf>
  </cellXfs>
  <cellStyles count="31">
    <cellStyle name="Millares 10" xfId="24"/>
    <cellStyle name="Millares 11" xfId="27"/>
    <cellStyle name="Millares 12" xfId="29"/>
    <cellStyle name="Millares 2" xfId="2"/>
    <cellStyle name="Millares 3" xfId="4"/>
    <cellStyle name="Millares 4" xfId="7"/>
    <cellStyle name="Millares 5" xfId="9"/>
    <cellStyle name="Millares 6" xfId="12"/>
    <cellStyle name="Millares 7" xfId="15"/>
    <cellStyle name="Millares 8" xfId="18"/>
    <cellStyle name="Millares 9" xfId="21"/>
    <cellStyle name="Normal" xfId="0" builtinId="0"/>
    <cellStyle name="Normal 10" xfId="23"/>
    <cellStyle name="Normal 11" xfId="26"/>
    <cellStyle name="Normal 12" xfId="28"/>
    <cellStyle name="Normal 2" xfId="1"/>
    <cellStyle name="Normal 3" xfId="3"/>
    <cellStyle name="Normal 4" xfId="6"/>
    <cellStyle name="Normal 5" xfId="8"/>
    <cellStyle name="Normal 6" xfId="11"/>
    <cellStyle name="Normal 7" xfId="14"/>
    <cellStyle name="Normal 8" xfId="17"/>
    <cellStyle name="Normal 9" xfId="20"/>
    <cellStyle name="Porcentaje 2" xfId="5"/>
    <cellStyle name="Porcentaje 3" xfId="10"/>
    <cellStyle name="Porcentaje 4" xfId="13"/>
    <cellStyle name="Porcentaje 5" xfId="16"/>
    <cellStyle name="Porcentaje 6" xfId="19"/>
    <cellStyle name="Porcentaje 7" xfId="22"/>
    <cellStyle name="Porcentaje 8" xfId="25"/>
    <cellStyle name="Porcentaje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13"/>
  <sheetViews>
    <sheetView tabSelected="1" zoomScale="93" zoomScaleNormal="93" workbookViewId="0">
      <pane ySplit="1" topLeftCell="A194" activePane="bottomLeft" state="frozen"/>
      <selection pane="bottomLeft" sqref="A1:H213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222" t="s">
        <v>1</v>
      </c>
      <c r="B2" s="223"/>
      <c r="C2" s="223"/>
      <c r="D2" s="223"/>
      <c r="E2" s="223"/>
      <c r="F2" s="223"/>
      <c r="G2" s="223"/>
      <c r="H2" s="224"/>
    </row>
    <row r="3" spans="1:8" ht="11.25" customHeight="1" x14ac:dyDescent="0.3">
      <c r="A3" s="219" t="s">
        <v>95</v>
      </c>
      <c r="B3" s="220"/>
      <c r="C3" s="220"/>
      <c r="D3" s="220"/>
      <c r="E3" s="220"/>
      <c r="F3" s="220"/>
      <c r="G3" s="220"/>
      <c r="H3" s="221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222" t="s">
        <v>1</v>
      </c>
      <c r="B49" s="223"/>
      <c r="C49" s="223"/>
      <c r="D49" s="223"/>
      <c r="E49" s="223"/>
      <c r="F49" s="223"/>
      <c r="G49" s="223"/>
      <c r="H49" s="224"/>
    </row>
    <row r="50" spans="1:8" x14ac:dyDescent="0.3">
      <c r="A50" s="219" t="s">
        <v>95</v>
      </c>
      <c r="B50" s="220"/>
      <c r="C50" s="220"/>
      <c r="D50" s="220"/>
      <c r="E50" s="220"/>
      <c r="F50" s="220"/>
      <c r="G50" s="220"/>
      <c r="H50" s="221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222" t="s">
        <v>1</v>
      </c>
      <c r="B79" s="223"/>
      <c r="C79" s="223"/>
      <c r="D79" s="223"/>
      <c r="E79" s="223"/>
      <c r="F79" s="223"/>
      <c r="G79" s="223"/>
      <c r="H79" s="224"/>
    </row>
    <row r="80" spans="1:8" x14ac:dyDescent="0.3">
      <c r="A80" s="219" t="s">
        <v>95</v>
      </c>
      <c r="B80" s="220"/>
      <c r="C80" s="220"/>
      <c r="D80" s="220"/>
      <c r="E80" s="220"/>
      <c r="F80" s="220"/>
      <c r="G80" s="220"/>
      <c r="H80" s="221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222" t="s">
        <v>1</v>
      </c>
      <c r="B117" s="223"/>
      <c r="C117" s="223"/>
      <c r="D117" s="223"/>
      <c r="E117" s="223"/>
      <c r="F117" s="223"/>
      <c r="G117" s="223"/>
      <c r="H117" s="224"/>
    </row>
    <row r="118" spans="1:8" ht="12" customHeight="1" x14ac:dyDescent="0.3">
      <c r="A118" s="219" t="s">
        <v>95</v>
      </c>
      <c r="B118" s="220"/>
      <c r="C118" s="220"/>
      <c r="D118" s="220"/>
      <c r="E118" s="220"/>
      <c r="F118" s="220"/>
      <c r="G118" s="220"/>
      <c r="H118" s="221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222" t="s">
        <v>1</v>
      </c>
      <c r="B151" s="223"/>
      <c r="C151" s="223"/>
      <c r="D151" s="223"/>
      <c r="E151" s="223"/>
      <c r="F151" s="223"/>
      <c r="G151" s="223"/>
      <c r="H151" s="224"/>
    </row>
    <row r="152" spans="1:210" ht="14.25" customHeight="1" x14ac:dyDescent="0.3">
      <c r="A152" s="219" t="s">
        <v>95</v>
      </c>
      <c r="B152" s="220"/>
      <c r="C152" s="220"/>
      <c r="D152" s="220"/>
      <c r="E152" s="220"/>
      <c r="F152" s="220"/>
      <c r="G152" s="220"/>
      <c r="H152" s="221"/>
      <c r="I152" s="220"/>
      <c r="J152" s="221"/>
      <c r="K152" s="219"/>
      <c r="L152" s="220"/>
      <c r="M152" s="220"/>
      <c r="N152" s="220"/>
      <c r="O152" s="220"/>
      <c r="P152" s="220"/>
      <c r="Q152" s="220"/>
      <c r="R152" s="221"/>
      <c r="S152" s="219"/>
      <c r="T152" s="220"/>
      <c r="U152" s="220"/>
      <c r="V152" s="220"/>
      <c r="W152" s="220"/>
      <c r="X152" s="220"/>
      <c r="Y152" s="220"/>
      <c r="Z152" s="221"/>
      <c r="AA152" s="219"/>
      <c r="AB152" s="220"/>
      <c r="AC152" s="220"/>
      <c r="AD152" s="220"/>
      <c r="AE152" s="220"/>
      <c r="AF152" s="220"/>
      <c r="AG152" s="220"/>
      <c r="AH152" s="221"/>
      <c r="AI152" s="219"/>
      <c r="AJ152" s="220"/>
      <c r="AK152" s="220"/>
      <c r="AL152" s="220"/>
      <c r="AM152" s="220"/>
      <c r="AN152" s="220"/>
      <c r="AO152" s="220"/>
      <c r="AP152" s="221"/>
      <c r="AQ152" s="219"/>
      <c r="AR152" s="220"/>
      <c r="AS152" s="220"/>
      <c r="AT152" s="220"/>
      <c r="AU152" s="220"/>
      <c r="AV152" s="220"/>
      <c r="AW152" s="220"/>
      <c r="AX152" s="221"/>
      <c r="AY152" s="219"/>
      <c r="AZ152" s="220"/>
      <c r="BA152" s="220"/>
      <c r="BB152" s="220"/>
      <c r="BC152" s="220"/>
      <c r="BD152" s="220"/>
      <c r="BE152" s="220"/>
      <c r="BF152" s="221"/>
      <c r="BG152" s="219"/>
      <c r="BH152" s="220"/>
      <c r="BI152" s="220"/>
      <c r="BJ152" s="220"/>
      <c r="BK152" s="220"/>
      <c r="BL152" s="220"/>
      <c r="BM152" s="220"/>
      <c r="BN152" s="221"/>
      <c r="BO152" s="219"/>
      <c r="BP152" s="220"/>
      <c r="BQ152" s="220"/>
      <c r="BR152" s="220"/>
      <c r="BS152" s="220"/>
      <c r="BT152" s="220"/>
      <c r="BU152" s="220"/>
      <c r="BV152" s="221"/>
      <c r="BW152" s="219"/>
      <c r="BX152" s="220"/>
      <c r="BY152" s="220"/>
      <c r="BZ152" s="220"/>
      <c r="CA152" s="220"/>
      <c r="CB152" s="220"/>
      <c r="CC152" s="220"/>
      <c r="CD152" s="221"/>
      <c r="CE152" s="219"/>
      <c r="CF152" s="220"/>
      <c r="CG152" s="220"/>
      <c r="CH152" s="220"/>
      <c r="CI152" s="220"/>
      <c r="CJ152" s="220"/>
      <c r="CK152" s="220"/>
      <c r="CL152" s="221"/>
      <c r="CM152" s="219"/>
      <c r="CN152" s="220"/>
      <c r="CO152" s="220"/>
      <c r="CP152" s="220"/>
      <c r="CQ152" s="220"/>
      <c r="CR152" s="220"/>
      <c r="CS152" s="220"/>
      <c r="CT152" s="221"/>
      <c r="CU152" s="219"/>
      <c r="CV152" s="220"/>
      <c r="CW152" s="220"/>
      <c r="CX152" s="220"/>
      <c r="CY152" s="220"/>
      <c r="CZ152" s="220"/>
      <c r="DA152" s="220"/>
      <c r="DB152" s="221"/>
      <c r="DC152" s="219"/>
      <c r="DD152" s="220"/>
      <c r="DE152" s="220"/>
      <c r="DF152" s="220"/>
      <c r="DG152" s="220"/>
      <c r="DH152" s="220"/>
      <c r="DI152" s="220"/>
      <c r="DJ152" s="221"/>
      <c r="DK152" s="219"/>
      <c r="DL152" s="220"/>
      <c r="DM152" s="220"/>
      <c r="DN152" s="220"/>
      <c r="DO152" s="220"/>
      <c r="DP152" s="220"/>
      <c r="DQ152" s="220"/>
      <c r="DR152" s="221"/>
      <c r="DS152" s="219"/>
      <c r="DT152" s="220"/>
      <c r="DU152" s="220"/>
      <c r="DV152" s="220"/>
      <c r="DW152" s="220"/>
      <c r="DX152" s="220"/>
      <c r="DY152" s="220"/>
      <c r="DZ152" s="221"/>
      <c r="EA152" s="219"/>
      <c r="EB152" s="220"/>
      <c r="EC152" s="220"/>
      <c r="ED152" s="220"/>
      <c r="EE152" s="220"/>
      <c r="EF152" s="220"/>
      <c r="EG152" s="220"/>
      <c r="EH152" s="221"/>
      <c r="EI152" s="219"/>
      <c r="EJ152" s="220"/>
      <c r="EK152" s="220"/>
      <c r="EL152" s="220"/>
      <c r="EM152" s="220"/>
      <c r="EN152" s="220"/>
      <c r="EO152" s="220"/>
      <c r="EP152" s="221"/>
      <c r="EQ152" s="219"/>
      <c r="ER152" s="220"/>
      <c r="ES152" s="220"/>
      <c r="ET152" s="220"/>
      <c r="EU152" s="220"/>
      <c r="EV152" s="220"/>
      <c r="EW152" s="220"/>
      <c r="EX152" s="221"/>
      <c r="EY152" s="219"/>
      <c r="EZ152" s="220"/>
      <c r="FA152" s="220"/>
      <c r="FB152" s="220"/>
      <c r="FC152" s="220"/>
      <c r="FD152" s="220"/>
      <c r="FE152" s="220"/>
      <c r="FF152" s="221"/>
      <c r="FG152" s="219"/>
      <c r="FH152" s="220"/>
      <c r="FI152" s="220"/>
      <c r="FJ152" s="220"/>
      <c r="FK152" s="220"/>
      <c r="FL152" s="220"/>
      <c r="FM152" s="220"/>
      <c r="FN152" s="221"/>
      <c r="FO152" s="219"/>
      <c r="FP152" s="220"/>
      <c r="FQ152" s="220"/>
      <c r="FR152" s="220"/>
      <c r="FS152" s="220"/>
      <c r="FT152" s="220"/>
      <c r="FU152" s="220"/>
      <c r="FV152" s="221"/>
      <c r="FW152" s="219"/>
      <c r="FX152" s="220"/>
      <c r="FY152" s="220"/>
      <c r="FZ152" s="220"/>
      <c r="GA152" s="220"/>
      <c r="GB152" s="220"/>
      <c r="GC152" s="220"/>
      <c r="GD152" s="221"/>
      <c r="GE152" s="219"/>
      <c r="GF152" s="220"/>
      <c r="GG152" s="220"/>
      <c r="GH152" s="220"/>
      <c r="GI152" s="220"/>
      <c r="GJ152" s="220"/>
      <c r="GK152" s="220"/>
      <c r="GL152" s="221"/>
      <c r="GM152" s="219"/>
      <c r="GN152" s="220"/>
      <c r="GO152" s="220"/>
      <c r="GP152" s="220"/>
      <c r="GQ152" s="220"/>
      <c r="GR152" s="220"/>
      <c r="GS152" s="220"/>
      <c r="GT152" s="221"/>
      <c r="GU152" s="219"/>
      <c r="GV152" s="220"/>
      <c r="GW152" s="220"/>
      <c r="GX152" s="220"/>
      <c r="GY152" s="220"/>
      <c r="GZ152" s="220"/>
      <c r="HA152" s="220"/>
      <c r="HB152" s="221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222" t="s">
        <v>1</v>
      </c>
      <c r="B178" s="223"/>
      <c r="C178" s="223"/>
      <c r="D178" s="223"/>
      <c r="E178" s="223"/>
      <c r="F178" s="223"/>
      <c r="G178" s="223"/>
      <c r="H178" s="224"/>
    </row>
    <row r="179" spans="1:8" ht="12" customHeight="1" x14ac:dyDescent="0.3">
      <c r="A179" s="219" t="s">
        <v>95</v>
      </c>
      <c r="B179" s="220"/>
      <c r="C179" s="220"/>
      <c r="D179" s="220"/>
      <c r="E179" s="220"/>
      <c r="F179" s="220"/>
      <c r="G179" s="220"/>
      <c r="H179" s="221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225" t="s">
        <v>162</v>
      </c>
      <c r="B195" s="226"/>
      <c r="C195" s="227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BG152:BN152"/>
    <mergeCell ref="A117:H117"/>
    <mergeCell ref="A118:H118"/>
    <mergeCell ref="A151:H151"/>
    <mergeCell ref="A152:H152"/>
    <mergeCell ref="I152:J152"/>
    <mergeCell ref="K152:R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E84" sqref="E84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1"/>
    </row>
    <row r="4" spans="1:15" x14ac:dyDescent="0.3">
      <c r="A4" s="219" t="s">
        <v>173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1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23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2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+J36</f>
        <v>277207139</v>
      </c>
      <c r="K32" s="30">
        <v>0</v>
      </c>
      <c r="L32" s="30">
        <v>0</v>
      </c>
      <c r="M32" s="176">
        <f>+M36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SUM(J34:J36)</f>
        <v>277207139</v>
      </c>
      <c r="K33" s="175">
        <f>SUM(K34:K36)</f>
        <v>0</v>
      </c>
      <c r="L33" s="175">
        <f>SUM(L34:L36)</f>
        <v>0</v>
      </c>
      <c r="M33" s="186">
        <f>SUM(M34:M36)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222" t="s">
        <v>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4"/>
    </row>
    <row r="40" spans="1:15" x14ac:dyDescent="0.3">
      <c r="A40" s="219" t="s">
        <v>173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1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5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799999999999997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228" t="s">
        <v>184</v>
      </c>
      <c r="B59" s="229"/>
      <c r="C59" s="229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29"/>
  <sheetViews>
    <sheetView zoomScaleNormal="100" workbookViewId="0">
      <selection activeCell="J9" sqref="J9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222" t="s">
        <v>1</v>
      </c>
      <c r="B1" s="223"/>
      <c r="C1" s="223"/>
      <c r="D1" s="223"/>
      <c r="E1" s="223"/>
      <c r="F1" s="223"/>
      <c r="G1" s="224"/>
    </row>
    <row r="2" spans="1:7" x14ac:dyDescent="0.3">
      <c r="A2" s="219" t="s">
        <v>2</v>
      </c>
      <c r="B2" s="220"/>
      <c r="C2" s="220"/>
      <c r="D2" s="220"/>
      <c r="E2" s="220"/>
      <c r="F2" s="220"/>
      <c r="G2" s="221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190</v>
      </c>
      <c r="G6" s="5" t="s">
        <v>197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6</v>
      </c>
      <c r="B8" s="11"/>
      <c r="C8" s="11" t="s">
        <v>7</v>
      </c>
      <c r="D8" s="12" t="s">
        <v>8</v>
      </c>
      <c r="E8" s="13" t="s">
        <v>9</v>
      </c>
      <c r="F8" s="12" t="s">
        <v>10</v>
      </c>
      <c r="G8" s="14" t="s">
        <v>11</v>
      </c>
    </row>
    <row r="9" spans="1:7" ht="16.2" thickBot="1" x14ac:dyDescent="0.35">
      <c r="A9" s="15" t="s">
        <v>12</v>
      </c>
      <c r="B9" s="16"/>
      <c r="C9" s="17" t="s">
        <v>13</v>
      </c>
      <c r="D9" s="18">
        <f>+D10+D36+D82</f>
        <v>3785909847.0299997</v>
      </c>
      <c r="E9" s="19">
        <f>+E10+E36+E82</f>
        <v>0</v>
      </c>
      <c r="F9" s="20">
        <f>+D9-E9</f>
        <v>3785909847.0299997</v>
      </c>
      <c r="G9" s="21">
        <f>+G10+G36+G82</f>
        <v>3784485831.0299997</v>
      </c>
    </row>
    <row r="10" spans="1:7" ht="15.6" x14ac:dyDescent="0.3">
      <c r="A10" s="22">
        <v>1</v>
      </c>
      <c r="B10" s="23"/>
      <c r="C10" s="23" t="s">
        <v>14</v>
      </c>
      <c r="D10" s="24">
        <f>+D11</f>
        <v>799877804</v>
      </c>
      <c r="E10" s="25">
        <f>+E11</f>
        <v>0</v>
      </c>
      <c r="F10" s="24">
        <f>+D10-E10</f>
        <v>799877804</v>
      </c>
      <c r="G10" s="26">
        <f>+G11</f>
        <v>799877804</v>
      </c>
    </row>
    <row r="11" spans="1:7" ht="15.6" x14ac:dyDescent="0.3">
      <c r="A11" s="27">
        <v>10</v>
      </c>
      <c r="B11" s="28"/>
      <c r="C11" s="28" t="s">
        <v>14</v>
      </c>
      <c r="D11" s="29">
        <f>+D12+D15+D18</f>
        <v>799877804</v>
      </c>
      <c r="E11" s="30">
        <f>+E12+E15+E18</f>
        <v>0</v>
      </c>
      <c r="F11" s="29">
        <f>+D11-E11</f>
        <v>799877804</v>
      </c>
      <c r="G11" s="31">
        <f>+G12+G15+G18</f>
        <v>799877804</v>
      </c>
    </row>
    <row r="12" spans="1:7" ht="18" customHeight="1" x14ac:dyDescent="0.3">
      <c r="A12" s="27">
        <v>101</v>
      </c>
      <c r="B12" s="28"/>
      <c r="C12" s="28" t="s">
        <v>15</v>
      </c>
      <c r="D12" s="29">
        <f>+D13</f>
        <v>26134973</v>
      </c>
      <c r="E12" s="30">
        <f>+E13</f>
        <v>0</v>
      </c>
      <c r="F12" s="29">
        <f>+D12-E12</f>
        <v>26134973</v>
      </c>
      <c r="G12" s="31">
        <f>+G13</f>
        <v>26134973</v>
      </c>
    </row>
    <row r="13" spans="1:7" ht="15.6" x14ac:dyDescent="0.3">
      <c r="A13" s="27">
        <v>1011</v>
      </c>
      <c r="B13" s="28"/>
      <c r="C13" s="28" t="s">
        <v>16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10111</v>
      </c>
      <c r="B14" s="28">
        <v>20</v>
      </c>
      <c r="C14" s="28" t="s">
        <v>17</v>
      </c>
      <c r="D14" s="29">
        <v>26134973</v>
      </c>
      <c r="E14" s="32">
        <v>0</v>
      </c>
      <c r="F14" s="29">
        <f t="shared" ref="F14:F27" si="0">+D14-E14</f>
        <v>26134973</v>
      </c>
      <c r="G14" s="31">
        <v>26134973</v>
      </c>
    </row>
    <row r="15" spans="1:7" ht="15.6" x14ac:dyDescent="0.3">
      <c r="A15" s="27">
        <v>102</v>
      </c>
      <c r="B15" s="28"/>
      <c r="C15" s="28" t="s">
        <v>31</v>
      </c>
      <c r="D15" s="29">
        <f>+D16+D17</f>
        <v>178809431</v>
      </c>
      <c r="E15" s="30">
        <f>+E16+E17</f>
        <v>0</v>
      </c>
      <c r="F15" s="29">
        <f>+D15-E15</f>
        <v>178809431</v>
      </c>
      <c r="G15" s="31">
        <f>+G16+G17</f>
        <v>178809431</v>
      </c>
    </row>
    <row r="16" spans="1:7" ht="15.6" x14ac:dyDescent="0.3">
      <c r="A16" s="27">
        <v>10212</v>
      </c>
      <c r="B16" s="28">
        <v>20</v>
      </c>
      <c r="C16" s="28" t="s">
        <v>32</v>
      </c>
      <c r="D16" s="29">
        <v>250877</v>
      </c>
      <c r="E16" s="32">
        <v>0</v>
      </c>
      <c r="F16" s="29">
        <f t="shared" si="0"/>
        <v>250877</v>
      </c>
      <c r="G16" s="31">
        <v>250877</v>
      </c>
    </row>
    <row r="17" spans="1:7" ht="15.6" x14ac:dyDescent="0.3">
      <c r="A17" s="27">
        <v>10214</v>
      </c>
      <c r="B17" s="28">
        <v>20</v>
      </c>
      <c r="C17" s="28" t="s">
        <v>33</v>
      </c>
      <c r="D17" s="29">
        <v>178558554</v>
      </c>
      <c r="E17" s="32">
        <v>0</v>
      </c>
      <c r="F17" s="29">
        <f t="shared" si="0"/>
        <v>178558554</v>
      </c>
      <c r="G17" s="31">
        <v>178558554</v>
      </c>
    </row>
    <row r="18" spans="1:7" ht="31.2" x14ac:dyDescent="0.3">
      <c r="A18" s="27">
        <v>105</v>
      </c>
      <c r="B18" s="28"/>
      <c r="C18" s="33" t="s">
        <v>34</v>
      </c>
      <c r="D18" s="29">
        <f>+D19+D23+D26+D27</f>
        <v>594933400</v>
      </c>
      <c r="E18" s="30">
        <f>+E19+E23+E26+E27</f>
        <v>0</v>
      </c>
      <c r="F18" s="29">
        <f t="shared" si="0"/>
        <v>594933400</v>
      </c>
      <c r="G18" s="31">
        <f>+G19+G23+G26+G27</f>
        <v>594933400</v>
      </c>
    </row>
    <row r="19" spans="1:7" ht="15.6" x14ac:dyDescent="0.3">
      <c r="A19" s="27">
        <v>1051</v>
      </c>
      <c r="B19" s="28"/>
      <c r="C19" s="33" t="s">
        <v>35</v>
      </c>
      <c r="D19" s="29">
        <f>+D20+D21+D22</f>
        <v>382819200</v>
      </c>
      <c r="E19" s="30">
        <f>+E20+E21+E22</f>
        <v>0</v>
      </c>
      <c r="F19" s="29">
        <f t="shared" si="0"/>
        <v>382819200</v>
      </c>
      <c r="G19" s="31">
        <f>+G20+G21+G22</f>
        <v>382819200</v>
      </c>
    </row>
    <row r="20" spans="1:7" ht="15.6" x14ac:dyDescent="0.3">
      <c r="A20" s="27">
        <v>10511</v>
      </c>
      <c r="B20" s="28">
        <v>20</v>
      </c>
      <c r="C20" s="28" t="s">
        <v>36</v>
      </c>
      <c r="D20" s="29">
        <v>79008700</v>
      </c>
      <c r="E20" s="32">
        <v>0</v>
      </c>
      <c r="F20" s="29">
        <f t="shared" si="0"/>
        <v>79008700</v>
      </c>
      <c r="G20" s="31">
        <v>79008700</v>
      </c>
    </row>
    <row r="21" spans="1:7" ht="15.6" x14ac:dyDescent="0.3">
      <c r="A21" s="27">
        <v>10513</v>
      </c>
      <c r="B21" s="28">
        <v>20</v>
      </c>
      <c r="C21" s="28" t="s">
        <v>37</v>
      </c>
      <c r="D21" s="29">
        <v>134377500</v>
      </c>
      <c r="E21" s="32">
        <v>0</v>
      </c>
      <c r="F21" s="29">
        <f t="shared" si="0"/>
        <v>134377500</v>
      </c>
      <c r="G21" s="31">
        <v>134377500</v>
      </c>
    </row>
    <row r="22" spans="1:7" ht="15.6" x14ac:dyDescent="0.3">
      <c r="A22" s="27">
        <v>10514</v>
      </c>
      <c r="B22" s="28">
        <v>20</v>
      </c>
      <c r="C22" s="28" t="s">
        <v>38</v>
      </c>
      <c r="D22" s="29">
        <v>169433000</v>
      </c>
      <c r="E22" s="32">
        <v>0</v>
      </c>
      <c r="F22" s="29">
        <f t="shared" si="0"/>
        <v>169433000</v>
      </c>
      <c r="G22" s="31">
        <v>169433000</v>
      </c>
    </row>
    <row r="23" spans="1:7" ht="15.6" x14ac:dyDescent="0.3">
      <c r="A23" s="27">
        <v>1052</v>
      </c>
      <c r="B23" s="28"/>
      <c r="C23" s="33" t="s">
        <v>39</v>
      </c>
      <c r="D23" s="29">
        <f>+D24+D25</f>
        <v>113341400</v>
      </c>
      <c r="E23" s="30">
        <f>+E24+E25</f>
        <v>0</v>
      </c>
      <c r="F23" s="29">
        <f t="shared" si="0"/>
        <v>113341400</v>
      </c>
      <c r="G23" s="31">
        <f>+G24+G25</f>
        <v>113341400</v>
      </c>
    </row>
    <row r="24" spans="1:7" ht="15.6" x14ac:dyDescent="0.3">
      <c r="A24" s="27">
        <v>10523</v>
      </c>
      <c r="B24" s="28">
        <v>20</v>
      </c>
      <c r="C24" s="28" t="s">
        <v>41</v>
      </c>
      <c r="D24" s="29">
        <v>103511700</v>
      </c>
      <c r="E24" s="32">
        <v>0</v>
      </c>
      <c r="F24" s="29">
        <f t="shared" si="0"/>
        <v>103511700</v>
      </c>
      <c r="G24" s="31">
        <v>103511700</v>
      </c>
    </row>
    <row r="25" spans="1:7" ht="41.25" customHeight="1" x14ac:dyDescent="0.3">
      <c r="A25" s="27">
        <v>10527</v>
      </c>
      <c r="B25" s="28">
        <v>20</v>
      </c>
      <c r="C25" s="34" t="s">
        <v>42</v>
      </c>
      <c r="D25" s="29">
        <v>9829700</v>
      </c>
      <c r="E25" s="32">
        <v>0</v>
      </c>
      <c r="F25" s="29">
        <f t="shared" si="0"/>
        <v>9829700</v>
      </c>
      <c r="G25" s="31">
        <v>9829700</v>
      </c>
    </row>
    <row r="26" spans="1:7" ht="15.6" x14ac:dyDescent="0.3">
      <c r="A26" s="27">
        <v>1056</v>
      </c>
      <c r="B26" s="28">
        <v>20</v>
      </c>
      <c r="C26" s="28" t="s">
        <v>43</v>
      </c>
      <c r="D26" s="29">
        <v>59261300</v>
      </c>
      <c r="E26" s="32"/>
      <c r="F26" s="29">
        <f t="shared" si="0"/>
        <v>59261300</v>
      </c>
      <c r="G26" s="31">
        <v>59261300</v>
      </c>
    </row>
    <row r="27" spans="1:7" ht="16.2" thickBot="1" x14ac:dyDescent="0.35">
      <c r="A27" s="35">
        <v>1057</v>
      </c>
      <c r="B27" s="36">
        <v>20</v>
      </c>
      <c r="C27" s="36" t="s">
        <v>44</v>
      </c>
      <c r="D27" s="37">
        <v>39511500</v>
      </c>
      <c r="E27" s="38">
        <f>+E37</f>
        <v>0</v>
      </c>
      <c r="F27" s="39">
        <f t="shared" si="0"/>
        <v>39511500</v>
      </c>
      <c r="G27" s="40">
        <v>39511500</v>
      </c>
    </row>
    <row r="28" spans="1:7" ht="16.2" thickBot="1" x14ac:dyDescent="0.35">
      <c r="A28" s="41"/>
      <c r="B28" s="42"/>
      <c r="C28" s="42"/>
      <c r="D28" s="43"/>
      <c r="E28" s="44"/>
      <c r="F28" s="45"/>
      <c r="G28" s="43"/>
    </row>
    <row r="29" spans="1:7" ht="7.8" customHeight="1" x14ac:dyDescent="0.3">
      <c r="A29" s="222"/>
      <c r="B29" s="223"/>
      <c r="C29" s="223"/>
      <c r="D29" s="223"/>
      <c r="E29" s="223"/>
      <c r="F29" s="223"/>
      <c r="G29" s="224"/>
    </row>
    <row r="30" spans="1:7" x14ac:dyDescent="0.3">
      <c r="A30" s="219" t="s">
        <v>1</v>
      </c>
      <c r="B30" s="220"/>
      <c r="C30" s="220"/>
      <c r="D30" s="220"/>
      <c r="E30" s="220"/>
      <c r="F30" s="220"/>
      <c r="G30" s="221"/>
    </row>
    <row r="31" spans="1:7" x14ac:dyDescent="0.3">
      <c r="A31" s="219" t="s">
        <v>2</v>
      </c>
      <c r="B31" s="220"/>
      <c r="C31" s="220"/>
      <c r="D31" s="220"/>
      <c r="E31" s="220"/>
      <c r="F31" s="220"/>
      <c r="G31" s="221"/>
    </row>
    <row r="32" spans="1:7" x14ac:dyDescent="0.3">
      <c r="A32" s="6" t="s">
        <v>0</v>
      </c>
      <c r="G32" s="5"/>
    </row>
    <row r="33" spans="1:7" x14ac:dyDescent="0.3">
      <c r="A33" s="2" t="s">
        <v>3</v>
      </c>
      <c r="C33" s="1" t="s">
        <v>4</v>
      </c>
      <c r="E33" s="4" t="s">
        <v>5</v>
      </c>
      <c r="F33" s="3" t="str">
        <f>F6</f>
        <v>ENERO</v>
      </c>
      <c r="G33" s="5" t="str">
        <f>G6</f>
        <v>VIGENCIA FISCAL: 2018</v>
      </c>
    </row>
    <row r="34" spans="1:7" ht="5.25" customHeight="1" thickBot="1" x14ac:dyDescent="0.35">
      <c r="A34" s="46"/>
      <c r="B34" s="47"/>
      <c r="C34" s="47"/>
      <c r="D34" s="48"/>
      <c r="E34" s="49"/>
      <c r="F34" s="48"/>
      <c r="G34" s="50"/>
    </row>
    <row r="35" spans="1:7" ht="51.6" customHeight="1" thickBot="1" x14ac:dyDescent="0.35">
      <c r="A35" s="51" t="s">
        <v>6</v>
      </c>
      <c r="B35" s="52"/>
      <c r="C35" s="52" t="s">
        <v>7</v>
      </c>
      <c r="D35" s="53" t="s">
        <v>8</v>
      </c>
      <c r="E35" s="54" t="s">
        <v>9</v>
      </c>
      <c r="F35" s="53" t="s">
        <v>10</v>
      </c>
      <c r="G35" s="55" t="s">
        <v>11</v>
      </c>
    </row>
    <row r="36" spans="1:7" ht="17.25" customHeight="1" x14ac:dyDescent="0.3">
      <c r="A36" s="56">
        <v>2</v>
      </c>
      <c r="B36" s="57"/>
      <c r="C36" s="57" t="s">
        <v>45</v>
      </c>
      <c r="D36" s="58">
        <f>+D37</f>
        <v>303056086.19999999</v>
      </c>
      <c r="E36" s="59">
        <f>+E37</f>
        <v>0</v>
      </c>
      <c r="F36" s="60">
        <f>+D36-E36</f>
        <v>303056086.19999999</v>
      </c>
      <c r="G36" s="61">
        <f>+G37</f>
        <v>303056086.19999999</v>
      </c>
    </row>
    <row r="37" spans="1:7" ht="15.6" x14ac:dyDescent="0.3">
      <c r="A37" s="27">
        <v>20</v>
      </c>
      <c r="B37" s="28"/>
      <c r="C37" s="28" t="s">
        <v>45</v>
      </c>
      <c r="D37" s="29">
        <f>+D38</f>
        <v>303056086.19999999</v>
      </c>
      <c r="E37" s="30">
        <f>+E38</f>
        <v>0</v>
      </c>
      <c r="F37" s="29">
        <f t="shared" ref="F37:F68" si="1">+D37-E37</f>
        <v>303056086.19999999</v>
      </c>
      <c r="G37" s="31">
        <f>+G38</f>
        <v>303056086.19999999</v>
      </c>
    </row>
    <row r="38" spans="1:7" ht="15.6" x14ac:dyDescent="0.3">
      <c r="A38" s="27">
        <v>204</v>
      </c>
      <c r="B38" s="28"/>
      <c r="C38" s="28" t="s">
        <v>46</v>
      </c>
      <c r="D38" s="29">
        <f>+D39+D42+D48+D56+D59+D61+D64+D66+D68+D69+D80</f>
        <v>303056086.19999999</v>
      </c>
      <c r="E38" s="30">
        <f>+E39+E42+E48+E56+E59+E61+E64+E66+E68+E69+E80</f>
        <v>0</v>
      </c>
      <c r="F38" s="29">
        <f t="shared" si="1"/>
        <v>303056086.19999999</v>
      </c>
      <c r="G38" s="31">
        <f>+G39+G42+G48+G56+G59+G61+G64+G66+G68+G69+G80</f>
        <v>303056086.19999999</v>
      </c>
    </row>
    <row r="39" spans="1:7" ht="15.6" x14ac:dyDescent="0.3">
      <c r="A39" s="27">
        <v>2041</v>
      </c>
      <c r="B39" s="28"/>
      <c r="C39" s="28" t="s">
        <v>116</v>
      </c>
      <c r="D39" s="29">
        <f>+D40+D41</f>
        <v>14865</v>
      </c>
      <c r="E39" s="30">
        <f>+E40+E41</f>
        <v>0</v>
      </c>
      <c r="F39" s="29">
        <f t="shared" si="1"/>
        <v>14865</v>
      </c>
      <c r="G39" s="31">
        <f>+G40+G41</f>
        <v>14865</v>
      </c>
    </row>
    <row r="40" spans="1:7" ht="15.6" x14ac:dyDescent="0.3">
      <c r="A40" s="27">
        <v>20418</v>
      </c>
      <c r="B40" s="28">
        <v>20</v>
      </c>
      <c r="C40" s="28" t="s">
        <v>117</v>
      </c>
      <c r="D40" s="29">
        <v>65</v>
      </c>
      <c r="E40" s="32">
        <v>0</v>
      </c>
      <c r="F40" s="29">
        <f t="shared" si="1"/>
        <v>65</v>
      </c>
      <c r="G40" s="31">
        <v>65</v>
      </c>
    </row>
    <row r="41" spans="1:7" ht="21" customHeight="1" x14ac:dyDescent="0.3">
      <c r="A41" s="27">
        <v>204125</v>
      </c>
      <c r="B41" s="28">
        <v>20</v>
      </c>
      <c r="C41" s="28" t="s">
        <v>118</v>
      </c>
      <c r="D41" s="29">
        <v>14800</v>
      </c>
      <c r="E41" s="32">
        <v>0</v>
      </c>
      <c r="F41" s="29">
        <f t="shared" si="1"/>
        <v>14800</v>
      </c>
      <c r="G41" s="31">
        <v>14800</v>
      </c>
    </row>
    <row r="42" spans="1:7" ht="21" customHeight="1" x14ac:dyDescent="0.3">
      <c r="A42" s="27">
        <v>2044</v>
      </c>
      <c r="B42" s="28"/>
      <c r="C42" s="33" t="s">
        <v>47</v>
      </c>
      <c r="D42" s="29">
        <f>SUM(D43:D47)</f>
        <v>2835496</v>
      </c>
      <c r="E42" s="30">
        <f>SUM(E43:E47)</f>
        <v>0</v>
      </c>
      <c r="F42" s="29">
        <f t="shared" si="1"/>
        <v>2835496</v>
      </c>
      <c r="G42" s="31">
        <f>SUM(G43:G47)</f>
        <v>2835496</v>
      </c>
    </row>
    <row r="43" spans="1:7" ht="21" customHeight="1" x14ac:dyDescent="0.3">
      <c r="A43" s="27">
        <v>20441</v>
      </c>
      <c r="B43" s="28">
        <v>20</v>
      </c>
      <c r="C43" s="33" t="s">
        <v>48</v>
      </c>
      <c r="D43" s="29">
        <v>2833278</v>
      </c>
      <c r="E43" s="32">
        <v>0</v>
      </c>
      <c r="F43" s="29">
        <f t="shared" si="1"/>
        <v>2833278</v>
      </c>
      <c r="G43" s="31">
        <v>2833278</v>
      </c>
    </row>
    <row r="44" spans="1:7" ht="21" customHeight="1" x14ac:dyDescent="0.3">
      <c r="A44" s="27">
        <v>204415</v>
      </c>
      <c r="B44" s="28">
        <v>20</v>
      </c>
      <c r="C44" s="33" t="s">
        <v>119</v>
      </c>
      <c r="D44" s="29">
        <v>1898</v>
      </c>
      <c r="E44" s="32">
        <v>0</v>
      </c>
      <c r="F44" s="29">
        <f t="shared" si="1"/>
        <v>1898</v>
      </c>
      <c r="G44" s="31">
        <v>1898</v>
      </c>
    </row>
    <row r="45" spans="1:7" ht="21" customHeight="1" x14ac:dyDescent="0.3">
      <c r="A45" s="27">
        <v>204418</v>
      </c>
      <c r="B45" s="28">
        <v>20</v>
      </c>
      <c r="C45" s="33" t="s">
        <v>120</v>
      </c>
      <c r="D45" s="29">
        <v>302</v>
      </c>
      <c r="E45" s="32">
        <v>0</v>
      </c>
      <c r="F45" s="29">
        <f t="shared" si="1"/>
        <v>302</v>
      </c>
      <c r="G45" s="31">
        <v>302</v>
      </c>
    </row>
    <row r="46" spans="1:7" ht="21" customHeight="1" x14ac:dyDescent="0.3">
      <c r="A46" s="27">
        <v>204420</v>
      </c>
      <c r="B46" s="28">
        <v>20</v>
      </c>
      <c r="C46" s="33" t="s">
        <v>196</v>
      </c>
      <c r="D46" s="29">
        <v>13</v>
      </c>
      <c r="E46" s="32">
        <v>0</v>
      </c>
      <c r="F46" s="29">
        <f t="shared" si="1"/>
        <v>13</v>
      </c>
      <c r="G46" s="31">
        <v>13</v>
      </c>
    </row>
    <row r="47" spans="1:7" ht="21" customHeight="1" x14ac:dyDescent="0.3">
      <c r="A47" s="27">
        <v>204423</v>
      </c>
      <c r="B47" s="28">
        <v>20</v>
      </c>
      <c r="C47" s="33" t="s">
        <v>121</v>
      </c>
      <c r="D47" s="29">
        <v>5</v>
      </c>
      <c r="E47" s="32">
        <v>0</v>
      </c>
      <c r="F47" s="29">
        <f t="shared" si="1"/>
        <v>5</v>
      </c>
      <c r="G47" s="31">
        <v>5</v>
      </c>
    </row>
    <row r="48" spans="1:7" ht="15.6" x14ac:dyDescent="0.3">
      <c r="A48" s="27">
        <v>2045</v>
      </c>
      <c r="B48" s="28"/>
      <c r="C48" s="28" t="s">
        <v>49</v>
      </c>
      <c r="D48" s="29">
        <f>SUM(D49:D55)</f>
        <v>19584772.850000001</v>
      </c>
      <c r="E48" s="30">
        <f>SUM(E49:E55)</f>
        <v>0</v>
      </c>
      <c r="F48" s="29">
        <f t="shared" si="1"/>
        <v>19584772.850000001</v>
      </c>
      <c r="G48" s="31">
        <f>SUM(G49:G55)</f>
        <v>19584772.850000001</v>
      </c>
    </row>
    <row r="49" spans="1:7" ht="18.75" customHeight="1" x14ac:dyDescent="0.3">
      <c r="A49" s="27">
        <v>20451</v>
      </c>
      <c r="B49" s="28">
        <v>20</v>
      </c>
      <c r="C49" s="28" t="s">
        <v>50</v>
      </c>
      <c r="D49" s="29">
        <v>3195079</v>
      </c>
      <c r="E49" s="32">
        <v>0</v>
      </c>
      <c r="F49" s="29">
        <f t="shared" si="1"/>
        <v>3195079</v>
      </c>
      <c r="G49" s="31">
        <v>3195079</v>
      </c>
    </row>
    <row r="50" spans="1:7" s="66" customFormat="1" ht="31.5" customHeight="1" x14ac:dyDescent="0.3">
      <c r="A50" s="62">
        <v>20452</v>
      </c>
      <c r="B50" s="33">
        <v>20</v>
      </c>
      <c r="C50" s="33" t="s">
        <v>51</v>
      </c>
      <c r="D50" s="63">
        <v>3192800</v>
      </c>
      <c r="E50" s="64">
        <v>0</v>
      </c>
      <c r="F50" s="63">
        <f t="shared" si="1"/>
        <v>3192800</v>
      </c>
      <c r="G50" s="65">
        <v>3192800</v>
      </c>
    </row>
    <row r="51" spans="1:7" s="66" customFormat="1" ht="31.5" customHeight="1" x14ac:dyDescent="0.3">
      <c r="A51" s="62">
        <v>20455</v>
      </c>
      <c r="B51" s="33">
        <v>20</v>
      </c>
      <c r="C51" s="33" t="s">
        <v>198</v>
      </c>
      <c r="D51" s="63">
        <v>29</v>
      </c>
      <c r="E51" s="64">
        <v>0</v>
      </c>
      <c r="F51" s="63">
        <f t="shared" si="1"/>
        <v>29</v>
      </c>
      <c r="G51" s="65">
        <v>29</v>
      </c>
    </row>
    <row r="52" spans="1:7" s="66" customFormat="1" ht="31.8" customHeight="1" x14ac:dyDescent="0.3">
      <c r="A52" s="62">
        <v>20456</v>
      </c>
      <c r="B52" s="33">
        <v>20</v>
      </c>
      <c r="C52" s="33" t="s">
        <v>52</v>
      </c>
      <c r="D52" s="63">
        <v>16974</v>
      </c>
      <c r="E52" s="64">
        <v>0</v>
      </c>
      <c r="F52" s="63">
        <f t="shared" si="1"/>
        <v>16974</v>
      </c>
      <c r="G52" s="65">
        <v>16974</v>
      </c>
    </row>
    <row r="53" spans="1:7" s="66" customFormat="1" ht="21" customHeight="1" x14ac:dyDescent="0.3">
      <c r="A53" s="62">
        <v>20458</v>
      </c>
      <c r="B53" s="33">
        <v>20</v>
      </c>
      <c r="C53" s="33" t="s">
        <v>124</v>
      </c>
      <c r="D53" s="63">
        <v>13170109.85</v>
      </c>
      <c r="E53" s="64">
        <v>0</v>
      </c>
      <c r="F53" s="63">
        <f t="shared" si="1"/>
        <v>13170109.85</v>
      </c>
      <c r="G53" s="65">
        <v>13170109.85</v>
      </c>
    </row>
    <row r="54" spans="1:7" ht="18.75" customHeight="1" x14ac:dyDescent="0.3">
      <c r="A54" s="27">
        <v>204510</v>
      </c>
      <c r="B54" s="28">
        <v>20</v>
      </c>
      <c r="C54" s="28" t="s">
        <v>53</v>
      </c>
      <c r="D54" s="29">
        <v>3423</v>
      </c>
      <c r="E54" s="32">
        <v>0</v>
      </c>
      <c r="F54" s="29">
        <f t="shared" si="1"/>
        <v>3423</v>
      </c>
      <c r="G54" s="31">
        <v>3423</v>
      </c>
    </row>
    <row r="55" spans="1:7" ht="18.75" customHeight="1" x14ac:dyDescent="0.3">
      <c r="A55" s="27">
        <v>204513</v>
      </c>
      <c r="B55" s="28">
        <v>20</v>
      </c>
      <c r="C55" s="28" t="s">
        <v>54</v>
      </c>
      <c r="D55" s="29">
        <v>6358</v>
      </c>
      <c r="E55" s="32">
        <v>0</v>
      </c>
      <c r="F55" s="29">
        <f t="shared" si="1"/>
        <v>6358</v>
      </c>
      <c r="G55" s="31">
        <v>6358</v>
      </c>
    </row>
    <row r="56" spans="1:7" ht="18" customHeight="1" x14ac:dyDescent="0.3">
      <c r="A56" s="27">
        <v>2046</v>
      </c>
      <c r="B56" s="28"/>
      <c r="C56" s="28" t="s">
        <v>55</v>
      </c>
      <c r="D56" s="29">
        <f>SUM(D57:D58)</f>
        <v>394</v>
      </c>
      <c r="E56" s="30">
        <f>SUM(E57:E58)</f>
        <v>0</v>
      </c>
      <c r="F56" s="29">
        <f t="shared" si="1"/>
        <v>394</v>
      </c>
      <c r="G56" s="31">
        <f>SUM(G57:G58)</f>
        <v>394</v>
      </c>
    </row>
    <row r="57" spans="1:7" ht="18" customHeight="1" x14ac:dyDescent="0.3">
      <c r="A57" s="27">
        <v>20462</v>
      </c>
      <c r="B57" s="28">
        <v>20</v>
      </c>
      <c r="C57" s="28" t="s">
        <v>56</v>
      </c>
      <c r="D57" s="29">
        <v>386</v>
      </c>
      <c r="E57" s="32"/>
      <c r="F57" s="29">
        <f t="shared" si="1"/>
        <v>386</v>
      </c>
      <c r="G57" s="31">
        <v>386</v>
      </c>
    </row>
    <row r="58" spans="1:7" ht="18" customHeight="1" x14ac:dyDescent="0.3">
      <c r="A58" s="27">
        <v>20467</v>
      </c>
      <c r="B58" s="28">
        <v>20</v>
      </c>
      <c r="C58" s="28" t="s">
        <v>126</v>
      </c>
      <c r="D58" s="29">
        <v>8</v>
      </c>
      <c r="E58" s="32">
        <v>0</v>
      </c>
      <c r="F58" s="29">
        <f t="shared" si="1"/>
        <v>8</v>
      </c>
      <c r="G58" s="31">
        <v>8</v>
      </c>
    </row>
    <row r="59" spans="1:7" ht="18" customHeight="1" x14ac:dyDescent="0.3">
      <c r="A59" s="27">
        <v>2047</v>
      </c>
      <c r="B59" s="28"/>
      <c r="C59" s="28" t="s">
        <v>58</v>
      </c>
      <c r="D59" s="29">
        <f>+D60</f>
        <v>7187</v>
      </c>
      <c r="E59" s="30">
        <f>+E60</f>
        <v>0</v>
      </c>
      <c r="F59" s="29">
        <f t="shared" si="1"/>
        <v>7187</v>
      </c>
      <c r="G59" s="31">
        <f>+G60</f>
        <v>7187</v>
      </c>
    </row>
    <row r="60" spans="1:7" ht="18" customHeight="1" x14ac:dyDescent="0.3">
      <c r="A60" s="27">
        <v>20476</v>
      </c>
      <c r="B60" s="28">
        <v>20</v>
      </c>
      <c r="C60" s="28" t="s">
        <v>59</v>
      </c>
      <c r="D60" s="29">
        <v>7187</v>
      </c>
      <c r="E60" s="32">
        <v>0</v>
      </c>
      <c r="F60" s="29">
        <v>7187</v>
      </c>
      <c r="G60" s="31">
        <v>7187</v>
      </c>
    </row>
    <row r="61" spans="1:7" ht="18" customHeight="1" x14ac:dyDescent="0.3">
      <c r="A61" s="27">
        <v>2048</v>
      </c>
      <c r="B61" s="28"/>
      <c r="C61" s="28" t="s">
        <v>60</v>
      </c>
      <c r="D61" s="29">
        <f>SUM(D62:D63)</f>
        <v>106670</v>
      </c>
      <c r="E61" s="29">
        <f>SUM(E62:E63)</f>
        <v>0</v>
      </c>
      <c r="F61" s="29">
        <f t="shared" si="1"/>
        <v>106670</v>
      </c>
      <c r="G61" s="31">
        <f>SUM(G62:G63)</f>
        <v>106670</v>
      </c>
    </row>
    <row r="62" spans="1:7" ht="18" customHeight="1" x14ac:dyDescent="0.3">
      <c r="A62" s="27">
        <v>20482</v>
      </c>
      <c r="B62" s="28">
        <v>20</v>
      </c>
      <c r="C62" s="28" t="s">
        <v>128</v>
      </c>
      <c r="D62" s="29">
        <v>87970</v>
      </c>
      <c r="E62" s="32">
        <v>0</v>
      </c>
      <c r="F62" s="29">
        <f>+D62-E62</f>
        <v>87970</v>
      </c>
      <c r="G62" s="31">
        <v>87970</v>
      </c>
    </row>
    <row r="63" spans="1:7" ht="18" customHeight="1" x14ac:dyDescent="0.3">
      <c r="A63" s="27">
        <v>20486</v>
      </c>
      <c r="B63" s="28">
        <v>20</v>
      </c>
      <c r="C63" s="28" t="s">
        <v>61</v>
      </c>
      <c r="D63" s="29">
        <v>18700</v>
      </c>
      <c r="E63" s="32">
        <v>0</v>
      </c>
      <c r="F63" s="29">
        <f t="shared" si="1"/>
        <v>18700</v>
      </c>
      <c r="G63" s="31">
        <v>18700</v>
      </c>
    </row>
    <row r="64" spans="1:7" ht="15.6" x14ac:dyDescent="0.3">
      <c r="A64" s="27">
        <v>20410</v>
      </c>
      <c r="B64" s="28"/>
      <c r="C64" s="28" t="s">
        <v>133</v>
      </c>
      <c r="D64" s="29">
        <f>+D65</f>
        <v>233732632</v>
      </c>
      <c r="E64" s="30">
        <f>+E65</f>
        <v>0</v>
      </c>
      <c r="F64" s="29">
        <f t="shared" si="1"/>
        <v>233732632</v>
      </c>
      <c r="G64" s="31">
        <f>+G65</f>
        <v>233732632</v>
      </c>
    </row>
    <row r="65" spans="1:241" ht="22.5" customHeight="1" x14ac:dyDescent="0.3">
      <c r="A65" s="27">
        <v>204102</v>
      </c>
      <c r="B65" s="28">
        <v>20</v>
      </c>
      <c r="C65" s="28" t="s">
        <v>134</v>
      </c>
      <c r="D65" s="29">
        <v>233732632</v>
      </c>
      <c r="E65" s="32">
        <v>0</v>
      </c>
      <c r="F65" s="29">
        <f t="shared" si="1"/>
        <v>233732632</v>
      </c>
      <c r="G65" s="31">
        <v>233732632</v>
      </c>
    </row>
    <row r="66" spans="1:241" ht="22.5" customHeight="1" x14ac:dyDescent="0.3">
      <c r="A66" s="27">
        <v>20411</v>
      </c>
      <c r="B66" s="28"/>
      <c r="C66" s="28" t="s">
        <v>135</v>
      </c>
      <c r="D66" s="29">
        <f>SUM(D67:D67)</f>
        <v>282</v>
      </c>
      <c r="E66" s="30">
        <f>SUM(E67:E67)</f>
        <v>0</v>
      </c>
      <c r="F66" s="29">
        <f>+D66-E66</f>
        <v>282</v>
      </c>
      <c r="G66" s="31">
        <f>SUM(G67:G67)</f>
        <v>282</v>
      </c>
    </row>
    <row r="67" spans="1:241" ht="22.5" customHeight="1" x14ac:dyDescent="0.3">
      <c r="A67" s="27">
        <v>204111</v>
      </c>
      <c r="B67" s="28">
        <v>20</v>
      </c>
      <c r="C67" s="28" t="s">
        <v>136</v>
      </c>
      <c r="D67" s="29">
        <v>282</v>
      </c>
      <c r="E67" s="32">
        <v>0</v>
      </c>
      <c r="F67" s="29">
        <f>+D67-E67</f>
        <v>282</v>
      </c>
      <c r="G67" s="31">
        <v>282</v>
      </c>
    </row>
    <row r="68" spans="1:241" ht="24.75" customHeight="1" x14ac:dyDescent="0.3">
      <c r="A68" s="27">
        <v>20414</v>
      </c>
      <c r="B68" s="28">
        <v>20</v>
      </c>
      <c r="C68" s="28" t="s">
        <v>63</v>
      </c>
      <c r="D68" s="29">
        <v>1620</v>
      </c>
      <c r="E68" s="32">
        <v>0</v>
      </c>
      <c r="F68" s="29">
        <f t="shared" si="1"/>
        <v>1620</v>
      </c>
      <c r="G68" s="31">
        <v>1620</v>
      </c>
    </row>
    <row r="69" spans="1:241" ht="22.5" customHeight="1" x14ac:dyDescent="0.3">
      <c r="A69" s="27">
        <v>20421</v>
      </c>
      <c r="B69" s="28"/>
      <c r="C69" s="28" t="s">
        <v>64</v>
      </c>
      <c r="D69" s="29">
        <f>+D70+D71</f>
        <v>45433</v>
      </c>
      <c r="E69" s="32">
        <f>+E70+E71</f>
        <v>0</v>
      </c>
      <c r="F69" s="29">
        <f>+D69-E69</f>
        <v>45433</v>
      </c>
      <c r="G69" s="31">
        <f>+G70+G71</f>
        <v>45433</v>
      </c>
    </row>
    <row r="70" spans="1:241" ht="18.75" customHeight="1" x14ac:dyDescent="0.3">
      <c r="A70" s="27">
        <v>204214</v>
      </c>
      <c r="B70" s="28">
        <v>20</v>
      </c>
      <c r="C70" s="28" t="s">
        <v>65</v>
      </c>
      <c r="D70" s="29">
        <v>22521</v>
      </c>
      <c r="E70" s="32">
        <v>0</v>
      </c>
      <c r="F70" s="29">
        <f>+D70-E70</f>
        <v>22521</v>
      </c>
      <c r="G70" s="31">
        <v>22521</v>
      </c>
    </row>
    <row r="71" spans="1:241" ht="18.75" customHeight="1" thickBot="1" x14ac:dyDescent="0.35">
      <c r="A71" s="35">
        <v>204215</v>
      </c>
      <c r="B71" s="36">
        <v>20</v>
      </c>
      <c r="C71" s="36" t="s">
        <v>139</v>
      </c>
      <c r="D71" s="39">
        <v>22912</v>
      </c>
      <c r="E71" s="67">
        <v>0</v>
      </c>
      <c r="F71" s="39">
        <f>+D71-E71</f>
        <v>22912</v>
      </c>
      <c r="G71" s="40">
        <v>22912</v>
      </c>
    </row>
    <row r="72" spans="1:241" ht="15" thickBot="1" x14ac:dyDescent="0.35">
      <c r="A72" s="68"/>
      <c r="D72" s="69"/>
      <c r="E72" s="8"/>
      <c r="F72" s="69"/>
      <c r="G72" s="69"/>
    </row>
    <row r="73" spans="1:241" x14ac:dyDescent="0.3">
      <c r="A73" s="222" t="s">
        <v>1</v>
      </c>
      <c r="B73" s="223"/>
      <c r="C73" s="223"/>
      <c r="D73" s="223"/>
      <c r="E73" s="223"/>
      <c r="F73" s="223"/>
      <c r="G73" s="224"/>
      <c r="H73" s="70"/>
      <c r="I73" s="223"/>
      <c r="J73" s="223"/>
      <c r="K73" s="223"/>
      <c r="L73" s="223"/>
      <c r="M73" s="224"/>
      <c r="N73" s="222"/>
      <c r="O73" s="223"/>
      <c r="P73" s="223"/>
      <c r="Q73" s="223"/>
      <c r="R73" s="223"/>
      <c r="S73" s="223"/>
      <c r="T73" s="224"/>
      <c r="U73" s="222"/>
      <c r="V73" s="223"/>
      <c r="W73" s="223"/>
      <c r="X73" s="223"/>
      <c r="Y73" s="223"/>
      <c r="Z73" s="223"/>
      <c r="AA73" s="224"/>
      <c r="AB73" s="222"/>
      <c r="AC73" s="223"/>
      <c r="AD73" s="223"/>
      <c r="AE73" s="223"/>
      <c r="AF73" s="223"/>
      <c r="AG73" s="223"/>
      <c r="AH73" s="224"/>
      <c r="AI73" s="222"/>
      <c r="AJ73" s="223"/>
      <c r="AK73" s="223"/>
      <c r="AL73" s="223"/>
      <c r="AM73" s="223"/>
      <c r="AN73" s="223"/>
      <c r="AO73" s="224"/>
      <c r="AP73" s="222"/>
      <c r="AQ73" s="223"/>
      <c r="AR73" s="223"/>
      <c r="AS73" s="223"/>
      <c r="AT73" s="223"/>
      <c r="AU73" s="223"/>
      <c r="AV73" s="224"/>
      <c r="AW73" s="222"/>
      <c r="AX73" s="223"/>
      <c r="AY73" s="223"/>
      <c r="AZ73" s="223"/>
      <c r="BA73" s="223"/>
      <c r="BB73" s="223"/>
      <c r="BC73" s="224"/>
      <c r="BD73" s="222"/>
      <c r="BE73" s="223"/>
      <c r="BF73" s="223"/>
      <c r="BG73" s="223"/>
      <c r="BH73" s="223"/>
      <c r="BI73" s="223"/>
      <c r="BJ73" s="224"/>
      <c r="BK73" s="222"/>
      <c r="BL73" s="223"/>
      <c r="BM73" s="223"/>
      <c r="BN73" s="223"/>
      <c r="BO73" s="223"/>
      <c r="BP73" s="223"/>
      <c r="BQ73" s="224"/>
      <c r="BR73" s="222"/>
      <c r="BS73" s="223"/>
      <c r="BT73" s="223"/>
      <c r="BU73" s="223"/>
      <c r="BV73" s="223"/>
      <c r="BW73" s="223"/>
      <c r="BX73" s="224"/>
      <c r="BY73" s="222"/>
      <c r="BZ73" s="223"/>
      <c r="CA73" s="223"/>
      <c r="CB73" s="223"/>
      <c r="CC73" s="223"/>
      <c r="CD73" s="223"/>
      <c r="CE73" s="224"/>
      <c r="CF73" s="222"/>
      <c r="CG73" s="223"/>
      <c r="CH73" s="223"/>
      <c r="CI73" s="223"/>
      <c r="CJ73" s="223"/>
      <c r="CK73" s="223"/>
      <c r="CL73" s="224"/>
      <c r="CM73" s="222"/>
      <c r="CN73" s="223"/>
      <c r="CO73" s="223"/>
      <c r="CP73" s="223"/>
      <c r="CQ73" s="223"/>
      <c r="CR73" s="223"/>
      <c r="CS73" s="224"/>
      <c r="CT73" s="222"/>
      <c r="CU73" s="223"/>
      <c r="CV73" s="223"/>
      <c r="CW73" s="223"/>
      <c r="CX73" s="223"/>
      <c r="CY73" s="223"/>
      <c r="CZ73" s="224"/>
      <c r="DA73" s="222"/>
      <c r="DB73" s="223"/>
      <c r="DC73" s="223"/>
      <c r="DD73" s="223"/>
      <c r="DE73" s="223"/>
      <c r="DF73" s="223"/>
      <c r="DG73" s="224"/>
      <c r="DH73" s="222"/>
      <c r="DI73" s="223"/>
      <c r="DJ73" s="223"/>
      <c r="DK73" s="223"/>
      <c r="DL73" s="223"/>
      <c r="DM73" s="223"/>
      <c r="DN73" s="224"/>
      <c r="DO73" s="222"/>
      <c r="DP73" s="223"/>
      <c r="DQ73" s="223"/>
      <c r="DR73" s="223"/>
      <c r="DS73" s="223"/>
      <c r="DT73" s="223"/>
      <c r="DU73" s="224"/>
      <c r="DV73" s="222"/>
      <c r="DW73" s="223"/>
      <c r="DX73" s="223"/>
      <c r="DY73" s="223"/>
      <c r="DZ73" s="223"/>
      <c r="EA73" s="223"/>
      <c r="EB73" s="224"/>
      <c r="EC73" s="222"/>
      <c r="ED73" s="223"/>
      <c r="EE73" s="223"/>
      <c r="EF73" s="223"/>
      <c r="EG73" s="223"/>
      <c r="EH73" s="223"/>
      <c r="EI73" s="224"/>
      <c r="EJ73" s="222"/>
      <c r="EK73" s="223"/>
      <c r="EL73" s="223"/>
      <c r="EM73" s="223"/>
      <c r="EN73" s="223"/>
      <c r="EO73" s="223"/>
      <c r="EP73" s="224"/>
      <c r="EQ73" s="222"/>
      <c r="ER73" s="223"/>
      <c r="ES73" s="223"/>
      <c r="ET73" s="223"/>
      <c r="EU73" s="223"/>
      <c r="EV73" s="223"/>
      <c r="EW73" s="224"/>
      <c r="EX73" s="222"/>
      <c r="EY73" s="223"/>
      <c r="EZ73" s="223"/>
      <c r="FA73" s="223"/>
      <c r="FB73" s="223"/>
      <c r="FC73" s="223"/>
      <c r="FD73" s="224"/>
      <c r="FE73" s="222"/>
      <c r="FF73" s="223"/>
      <c r="FG73" s="223"/>
      <c r="FH73" s="223"/>
      <c r="FI73" s="223"/>
      <c r="FJ73" s="223"/>
      <c r="FK73" s="224"/>
      <c r="FL73" s="222"/>
      <c r="FM73" s="223"/>
      <c r="FN73" s="223"/>
      <c r="FO73" s="223"/>
      <c r="FP73" s="223"/>
      <c r="FQ73" s="223"/>
      <c r="FR73" s="224"/>
      <c r="FS73" s="222"/>
      <c r="FT73" s="223"/>
      <c r="FU73" s="223"/>
      <c r="FV73" s="223"/>
      <c r="FW73" s="223"/>
      <c r="FX73" s="223"/>
      <c r="FY73" s="224"/>
      <c r="FZ73" s="222"/>
      <c r="GA73" s="223"/>
      <c r="GB73" s="223"/>
      <c r="GC73" s="223"/>
      <c r="GD73" s="223"/>
      <c r="GE73" s="223"/>
      <c r="GF73" s="224"/>
      <c r="GG73" s="222"/>
      <c r="GH73" s="223"/>
      <c r="GI73" s="223"/>
      <c r="GJ73" s="223"/>
      <c r="GK73" s="223"/>
      <c r="GL73" s="223"/>
      <c r="GM73" s="224"/>
      <c r="GN73" s="222"/>
      <c r="GO73" s="223"/>
      <c r="GP73" s="223"/>
      <c r="GQ73" s="223"/>
      <c r="GR73" s="223"/>
      <c r="GS73" s="223"/>
      <c r="GT73" s="224"/>
      <c r="GU73" s="222"/>
      <c r="GV73" s="223"/>
      <c r="GW73" s="223"/>
      <c r="GX73" s="223"/>
      <c r="GY73" s="223"/>
      <c r="GZ73" s="223"/>
      <c r="HA73" s="224"/>
      <c r="HB73" s="222"/>
      <c r="HC73" s="223"/>
      <c r="HD73" s="223"/>
      <c r="HE73" s="223"/>
      <c r="HF73" s="223"/>
      <c r="HG73" s="223"/>
      <c r="HH73" s="224"/>
      <c r="HI73" s="222"/>
      <c r="HJ73" s="223"/>
      <c r="HK73" s="223"/>
      <c r="HL73" s="223"/>
      <c r="HM73" s="223"/>
      <c r="HN73" s="223"/>
      <c r="HO73" s="224"/>
      <c r="HP73" s="222"/>
      <c r="HQ73" s="223"/>
      <c r="HR73" s="223"/>
      <c r="HS73" s="223"/>
      <c r="HT73" s="223"/>
      <c r="HU73" s="223"/>
      <c r="HV73" s="224"/>
      <c r="HW73" s="222"/>
      <c r="HX73" s="223"/>
      <c r="HY73" s="223"/>
      <c r="HZ73" s="223"/>
      <c r="IA73" s="223"/>
      <c r="IB73" s="223"/>
      <c r="IC73" s="224"/>
      <c r="ID73" s="222"/>
      <c r="IE73" s="222"/>
      <c r="IF73" s="222"/>
      <c r="IG73" s="222"/>
    </row>
    <row r="74" spans="1:241" ht="15.75" customHeight="1" x14ac:dyDescent="0.3">
      <c r="A74" s="219" t="s">
        <v>2</v>
      </c>
      <c r="B74" s="220"/>
      <c r="C74" s="220"/>
      <c r="D74" s="220"/>
      <c r="E74" s="220"/>
      <c r="F74" s="220"/>
      <c r="G74" s="221"/>
    </row>
    <row r="75" spans="1:241" x14ac:dyDescent="0.3">
      <c r="A75" s="6" t="s">
        <v>0</v>
      </c>
      <c r="G75" s="5"/>
    </row>
    <row r="76" spans="1:241" ht="12.75" customHeight="1" x14ac:dyDescent="0.3">
      <c r="A76" s="2"/>
      <c r="G76" s="7"/>
    </row>
    <row r="77" spans="1:241" x14ac:dyDescent="0.3">
      <c r="A77" s="2" t="s">
        <v>3</v>
      </c>
      <c r="C77" s="1" t="s">
        <v>4</v>
      </c>
      <c r="E77" s="4" t="s">
        <v>5</v>
      </c>
      <c r="F77" s="3" t="str">
        <f>F33</f>
        <v>ENERO</v>
      </c>
      <c r="G77" s="5" t="str">
        <f>G33</f>
        <v>VIGENCIA FISCAL: 2018</v>
      </c>
    </row>
    <row r="78" spans="1:241" ht="7.5" customHeight="1" thickBot="1" x14ac:dyDescent="0.35">
      <c r="A78" s="71"/>
      <c r="B78" s="47"/>
      <c r="C78" s="47"/>
      <c r="D78" s="48"/>
      <c r="E78" s="49"/>
      <c r="F78" s="48"/>
      <c r="G78" s="50"/>
    </row>
    <row r="79" spans="1:241" ht="61.5" customHeight="1" thickBot="1" x14ac:dyDescent="0.35">
      <c r="A79" s="51" t="s">
        <v>6</v>
      </c>
      <c r="B79" s="52"/>
      <c r="C79" s="52" t="s">
        <v>7</v>
      </c>
      <c r="D79" s="53" t="s">
        <v>8</v>
      </c>
      <c r="E79" s="54" t="s">
        <v>9</v>
      </c>
      <c r="F79" s="53" t="s">
        <v>10</v>
      </c>
      <c r="G79" s="55" t="s">
        <v>11</v>
      </c>
    </row>
    <row r="80" spans="1:241" ht="18.75" customHeight="1" x14ac:dyDescent="0.3">
      <c r="A80" s="56">
        <v>20441</v>
      </c>
      <c r="B80" s="57"/>
      <c r="C80" s="57" t="s">
        <v>66</v>
      </c>
      <c r="D80" s="60">
        <f>+D81</f>
        <v>46726734.350000001</v>
      </c>
      <c r="E80" s="72">
        <f>+E81</f>
        <v>0</v>
      </c>
      <c r="F80" s="60">
        <f t="shared" ref="F80:F101" si="2">+D80-E80</f>
        <v>46726734.350000001</v>
      </c>
      <c r="G80" s="73">
        <f>+G81</f>
        <v>46726734.350000001</v>
      </c>
    </row>
    <row r="81" spans="1:7" ht="18.75" customHeight="1" x14ac:dyDescent="0.3">
      <c r="A81" s="27">
        <v>2044113</v>
      </c>
      <c r="B81" s="28">
        <v>20</v>
      </c>
      <c r="C81" s="28" t="s">
        <v>66</v>
      </c>
      <c r="D81" s="29">
        <v>46726734.350000001</v>
      </c>
      <c r="E81" s="32">
        <v>0</v>
      </c>
      <c r="F81" s="29">
        <f t="shared" si="2"/>
        <v>46726734.350000001</v>
      </c>
      <c r="G81" s="31">
        <v>46726734.350000001</v>
      </c>
    </row>
    <row r="82" spans="1:7" ht="18.75" customHeight="1" x14ac:dyDescent="0.3">
      <c r="A82" s="27">
        <v>3</v>
      </c>
      <c r="B82" s="28"/>
      <c r="C82" s="28" t="s">
        <v>67</v>
      </c>
      <c r="D82" s="29">
        <f>+D83</f>
        <v>2682975956.8299999</v>
      </c>
      <c r="E82" s="30">
        <f>+E83</f>
        <v>0</v>
      </c>
      <c r="F82" s="29">
        <f t="shared" si="2"/>
        <v>2682975956.8299999</v>
      </c>
      <c r="G82" s="31">
        <f>+G83</f>
        <v>2681551940.8299999</v>
      </c>
    </row>
    <row r="83" spans="1:7" ht="18.75" customHeight="1" x14ac:dyDescent="0.3">
      <c r="A83" s="27">
        <v>36</v>
      </c>
      <c r="B83" s="28"/>
      <c r="C83" s="28" t="s">
        <v>68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361</v>
      </c>
      <c r="B84" s="28"/>
      <c r="C84" s="28" t="s">
        <v>69</v>
      </c>
      <c r="D84" s="29">
        <f>+D85+D86+D87</f>
        <v>2682975956.8299999</v>
      </c>
      <c r="E84" s="30">
        <f>+E85+E86+E87</f>
        <v>0</v>
      </c>
      <c r="F84" s="29">
        <f t="shared" si="2"/>
        <v>2682975956.8299999</v>
      </c>
      <c r="G84" s="31">
        <f>+G85+G86+G87</f>
        <v>2681551940.8299999</v>
      </c>
    </row>
    <row r="85" spans="1:7" ht="18.75" customHeight="1" x14ac:dyDescent="0.3">
      <c r="A85" s="27">
        <v>36112</v>
      </c>
      <c r="B85" s="28">
        <v>10</v>
      </c>
      <c r="C85" s="28" t="s">
        <v>144</v>
      </c>
      <c r="D85" s="29">
        <v>1424016</v>
      </c>
      <c r="E85" s="32">
        <v>0</v>
      </c>
      <c r="F85" s="29">
        <f>+D85-E85</f>
        <v>1424016</v>
      </c>
      <c r="G85" s="31">
        <v>0</v>
      </c>
    </row>
    <row r="86" spans="1:7" ht="18.75" customHeight="1" x14ac:dyDescent="0.3">
      <c r="A86" s="27">
        <v>36113</v>
      </c>
      <c r="B86" s="28">
        <v>10</v>
      </c>
      <c r="C86" s="28" t="s">
        <v>70</v>
      </c>
      <c r="D86" s="29">
        <v>1610680038.8299999</v>
      </c>
      <c r="E86" s="32">
        <v>0</v>
      </c>
      <c r="F86" s="29">
        <f>+D86-E86</f>
        <v>1610680038.8299999</v>
      </c>
      <c r="G86" s="31">
        <v>1610680038.8299999</v>
      </c>
    </row>
    <row r="87" spans="1:7" ht="18.75" customHeight="1" thickBot="1" x14ac:dyDescent="0.35">
      <c r="A87" s="74">
        <v>36113</v>
      </c>
      <c r="B87" s="75">
        <v>20</v>
      </c>
      <c r="C87" s="75" t="s">
        <v>70</v>
      </c>
      <c r="D87" s="76">
        <v>1070871902</v>
      </c>
      <c r="E87" s="77">
        <v>0</v>
      </c>
      <c r="F87" s="76">
        <f t="shared" si="2"/>
        <v>1070871902</v>
      </c>
      <c r="G87" s="78">
        <v>1070871902</v>
      </c>
    </row>
    <row r="88" spans="1:7" ht="16.2" thickBot="1" x14ac:dyDescent="0.35">
      <c r="A88" s="79" t="s">
        <v>71</v>
      </c>
      <c r="B88" s="80"/>
      <c r="C88" s="80" t="s">
        <v>199</v>
      </c>
      <c r="D88" s="81">
        <f>+D89+D95+D99+D108</f>
        <v>24040909539.029999</v>
      </c>
      <c r="E88" s="82">
        <f>+E89+E95+E99+E108</f>
        <v>0</v>
      </c>
      <c r="F88" s="81">
        <f t="shared" si="2"/>
        <v>24040909539.029999</v>
      </c>
      <c r="G88" s="83">
        <f>+G89+G95+G99+G108</f>
        <v>23691242564.889999</v>
      </c>
    </row>
    <row r="89" spans="1:7" ht="35.25" customHeight="1" x14ac:dyDescent="0.3">
      <c r="A89" s="22">
        <v>2401</v>
      </c>
      <c r="B89" s="23"/>
      <c r="C89" s="84" t="s">
        <v>149</v>
      </c>
      <c r="D89" s="24">
        <f>+D90</f>
        <v>2233847030</v>
      </c>
      <c r="E89" s="24">
        <f>+E90</f>
        <v>0</v>
      </c>
      <c r="F89" s="24">
        <f t="shared" si="2"/>
        <v>2233847030</v>
      </c>
      <c r="G89" s="26">
        <f>+G90</f>
        <v>1897524909</v>
      </c>
    </row>
    <row r="90" spans="1:7" ht="15.6" x14ac:dyDescent="0.3">
      <c r="A90" s="27">
        <v>24010600</v>
      </c>
      <c r="B90" s="28"/>
      <c r="C90" s="33" t="s">
        <v>73</v>
      </c>
      <c r="D90" s="29">
        <f>SUM(D91:D94)</f>
        <v>2233847030</v>
      </c>
      <c r="E90" s="29">
        <f>SUM(E91:E94)</f>
        <v>0</v>
      </c>
      <c r="F90" s="29">
        <f t="shared" si="2"/>
        <v>2233847030</v>
      </c>
      <c r="G90" s="31">
        <f>SUM(G91:G94)</f>
        <v>1897524909</v>
      </c>
    </row>
    <row r="91" spans="1:7" ht="57.75" customHeight="1" x14ac:dyDescent="0.3">
      <c r="A91" s="27">
        <v>240106003</v>
      </c>
      <c r="B91" s="28">
        <v>11</v>
      </c>
      <c r="C91" s="33" t="s">
        <v>81</v>
      </c>
      <c r="D91" s="29">
        <v>336322121</v>
      </c>
      <c r="E91" s="32">
        <v>0</v>
      </c>
      <c r="F91" s="29">
        <f t="shared" si="2"/>
        <v>336322121</v>
      </c>
      <c r="G91" s="31">
        <v>0</v>
      </c>
    </row>
    <row r="92" spans="1:7" ht="50.25" customHeight="1" x14ac:dyDescent="0.3">
      <c r="A92" s="85">
        <v>240106003</v>
      </c>
      <c r="B92" s="86">
        <v>13</v>
      </c>
      <c r="C92" s="87" t="s">
        <v>81</v>
      </c>
      <c r="D92" s="29">
        <v>279354454</v>
      </c>
      <c r="E92" s="32">
        <v>0</v>
      </c>
      <c r="F92" s="29">
        <f t="shared" si="2"/>
        <v>279354454</v>
      </c>
      <c r="G92" s="31">
        <v>279354454</v>
      </c>
    </row>
    <row r="93" spans="1:7" ht="57" customHeight="1" x14ac:dyDescent="0.3">
      <c r="A93" s="85">
        <v>240106003</v>
      </c>
      <c r="B93" s="86">
        <v>20</v>
      </c>
      <c r="C93" s="87" t="s">
        <v>81</v>
      </c>
      <c r="D93" s="29">
        <v>993425050</v>
      </c>
      <c r="E93" s="32">
        <v>0</v>
      </c>
      <c r="F93" s="29">
        <f t="shared" si="2"/>
        <v>993425050</v>
      </c>
      <c r="G93" s="31">
        <v>993425050</v>
      </c>
    </row>
    <row r="94" spans="1:7" ht="77.25" customHeight="1" x14ac:dyDescent="0.3">
      <c r="A94" s="27">
        <v>2401060011</v>
      </c>
      <c r="B94" s="28">
        <v>10</v>
      </c>
      <c r="C94" s="33" t="s">
        <v>156</v>
      </c>
      <c r="D94" s="29">
        <v>624745405</v>
      </c>
      <c r="E94" s="32">
        <v>0</v>
      </c>
      <c r="F94" s="29">
        <f t="shared" si="2"/>
        <v>624745405</v>
      </c>
      <c r="G94" s="31">
        <v>624745405</v>
      </c>
    </row>
    <row r="95" spans="1:7" ht="23.25" customHeight="1" x14ac:dyDescent="0.3">
      <c r="A95" s="27">
        <v>2404</v>
      </c>
      <c r="B95" s="28"/>
      <c r="C95" s="33" t="s">
        <v>157</v>
      </c>
      <c r="D95" s="29">
        <f>+D96</f>
        <v>20061970435</v>
      </c>
      <c r="E95" s="29">
        <f>+E96</f>
        <v>0</v>
      </c>
      <c r="F95" s="29">
        <f t="shared" si="2"/>
        <v>20061970435</v>
      </c>
      <c r="G95" s="31">
        <f>+G96</f>
        <v>20061970435</v>
      </c>
    </row>
    <row r="96" spans="1:7" ht="15.6" x14ac:dyDescent="0.3">
      <c r="A96" s="27">
        <v>24040600</v>
      </c>
      <c r="B96" s="28"/>
      <c r="C96" s="33" t="s">
        <v>73</v>
      </c>
      <c r="D96" s="29">
        <f>+D97+D98</f>
        <v>20061970435</v>
      </c>
      <c r="E96" s="29">
        <f>+E97+E98</f>
        <v>0</v>
      </c>
      <c r="F96" s="29">
        <f t="shared" si="2"/>
        <v>20061970435</v>
      </c>
      <c r="G96" s="31">
        <f>+G97+G98</f>
        <v>20061970435</v>
      </c>
    </row>
    <row r="97" spans="1:241" ht="39.75" customHeight="1" x14ac:dyDescent="0.3">
      <c r="A97" s="27">
        <v>240406001</v>
      </c>
      <c r="B97" s="28">
        <v>13</v>
      </c>
      <c r="C97" s="33" t="s">
        <v>77</v>
      </c>
      <c r="D97" s="29">
        <v>11294324623</v>
      </c>
      <c r="E97" s="32">
        <v>0</v>
      </c>
      <c r="F97" s="29">
        <f t="shared" si="2"/>
        <v>11294324623</v>
      </c>
      <c r="G97" s="31">
        <v>11294324623</v>
      </c>
    </row>
    <row r="98" spans="1:241" ht="39.75" customHeight="1" x14ac:dyDescent="0.3">
      <c r="A98" s="27">
        <v>240406001</v>
      </c>
      <c r="B98" s="28">
        <v>20</v>
      </c>
      <c r="C98" s="33" t="s">
        <v>77</v>
      </c>
      <c r="D98" s="29">
        <v>8767645812</v>
      </c>
      <c r="E98" s="32"/>
      <c r="F98" s="29">
        <f t="shared" si="2"/>
        <v>8767645812</v>
      </c>
      <c r="G98" s="31">
        <v>8767645812</v>
      </c>
    </row>
    <row r="99" spans="1:241" ht="15.6" x14ac:dyDescent="0.3">
      <c r="A99" s="27">
        <v>2405</v>
      </c>
      <c r="B99" s="28"/>
      <c r="C99" s="33" t="s">
        <v>158</v>
      </c>
      <c r="D99" s="29">
        <f>+D100</f>
        <v>74243512</v>
      </c>
      <c r="E99" s="29">
        <f>+E100</f>
        <v>0</v>
      </c>
      <c r="F99" s="29">
        <f t="shared" si="2"/>
        <v>74243512</v>
      </c>
      <c r="G99" s="31">
        <f>+G100</f>
        <v>74243512</v>
      </c>
    </row>
    <row r="100" spans="1:241" ht="15.6" x14ac:dyDescent="0.3">
      <c r="A100" s="27">
        <v>24050600</v>
      </c>
      <c r="B100" s="28"/>
      <c r="C100" s="33" t="s">
        <v>73</v>
      </c>
      <c r="D100" s="29">
        <f>+D101+D102</f>
        <v>74243512</v>
      </c>
      <c r="E100" s="29">
        <f>+E101+E102</f>
        <v>0</v>
      </c>
      <c r="F100" s="29">
        <f t="shared" si="2"/>
        <v>74243512</v>
      </c>
      <c r="G100" s="31">
        <f>+G101+G102</f>
        <v>74243512</v>
      </c>
    </row>
    <row r="101" spans="1:241" ht="39.75" customHeight="1" thickBot="1" x14ac:dyDescent="0.35">
      <c r="A101" s="35">
        <v>240506001</v>
      </c>
      <c r="B101" s="36">
        <v>20</v>
      </c>
      <c r="C101" s="88" t="s">
        <v>78</v>
      </c>
      <c r="D101" s="39">
        <v>74243512</v>
      </c>
      <c r="E101" s="67">
        <v>0</v>
      </c>
      <c r="F101" s="39">
        <f t="shared" si="2"/>
        <v>74243512</v>
      </c>
      <c r="G101" s="40">
        <v>74243512</v>
      </c>
    </row>
    <row r="102" spans="1:241" ht="49.5" customHeight="1" thickBot="1" x14ac:dyDescent="0.35">
      <c r="A102" s="41"/>
      <c r="B102" s="42"/>
      <c r="C102" s="89"/>
      <c r="D102" s="45"/>
      <c r="E102" s="44"/>
      <c r="F102" s="45"/>
      <c r="G102" s="45"/>
    </row>
    <row r="103" spans="1:241" ht="13.5" customHeight="1" x14ac:dyDescent="0.3">
      <c r="A103" s="222" t="s">
        <v>1</v>
      </c>
      <c r="B103" s="223"/>
      <c r="C103" s="223"/>
      <c r="D103" s="223"/>
      <c r="E103" s="223"/>
      <c r="F103" s="223"/>
      <c r="G103" s="224"/>
      <c r="H103" s="70"/>
      <c r="I103" s="220"/>
      <c r="J103" s="220"/>
      <c r="K103" s="220"/>
      <c r="L103" s="220"/>
      <c r="M103" s="221"/>
      <c r="N103" s="219"/>
      <c r="O103" s="220"/>
      <c r="P103" s="220"/>
      <c r="Q103" s="220"/>
      <c r="R103" s="220"/>
      <c r="S103" s="220"/>
      <c r="T103" s="221"/>
      <c r="U103" s="219"/>
      <c r="V103" s="220"/>
      <c r="W103" s="220"/>
      <c r="X103" s="220"/>
      <c r="Y103" s="220"/>
      <c r="Z103" s="220"/>
      <c r="AA103" s="221"/>
      <c r="AB103" s="219"/>
      <c r="AC103" s="220"/>
      <c r="AD103" s="220"/>
      <c r="AE103" s="220"/>
      <c r="AF103" s="220"/>
      <c r="AG103" s="220"/>
      <c r="AH103" s="221"/>
      <c r="AI103" s="219"/>
      <c r="AJ103" s="220"/>
      <c r="AK103" s="220"/>
      <c r="AL103" s="220"/>
      <c r="AM103" s="220"/>
      <c r="AN103" s="220"/>
      <c r="AO103" s="221"/>
      <c r="AP103" s="219"/>
      <c r="AQ103" s="220"/>
      <c r="AR103" s="220"/>
      <c r="AS103" s="220"/>
      <c r="AT103" s="220"/>
      <c r="AU103" s="220"/>
      <c r="AV103" s="221"/>
      <c r="AW103" s="219"/>
      <c r="AX103" s="220"/>
      <c r="AY103" s="220"/>
      <c r="AZ103" s="220"/>
      <c r="BA103" s="220"/>
      <c r="BB103" s="220"/>
      <c r="BC103" s="221"/>
      <c r="BD103" s="219"/>
      <c r="BE103" s="220"/>
      <c r="BF103" s="220"/>
      <c r="BG103" s="220"/>
      <c r="BH103" s="220"/>
      <c r="BI103" s="220"/>
      <c r="BJ103" s="221"/>
      <c r="BK103" s="219"/>
      <c r="BL103" s="220"/>
      <c r="BM103" s="220"/>
      <c r="BN103" s="220"/>
      <c r="BO103" s="220"/>
      <c r="BP103" s="220"/>
      <c r="BQ103" s="221"/>
      <c r="BR103" s="219"/>
      <c r="BS103" s="220"/>
      <c r="BT103" s="220"/>
      <c r="BU103" s="220"/>
      <c r="BV103" s="220"/>
      <c r="BW103" s="220"/>
      <c r="BX103" s="221"/>
      <c r="BY103" s="219"/>
      <c r="BZ103" s="220"/>
      <c r="CA103" s="220"/>
      <c r="CB103" s="220"/>
      <c r="CC103" s="220"/>
      <c r="CD103" s="220"/>
      <c r="CE103" s="221"/>
      <c r="CF103" s="219"/>
      <c r="CG103" s="220"/>
      <c r="CH103" s="220"/>
      <c r="CI103" s="220"/>
      <c r="CJ103" s="220"/>
      <c r="CK103" s="220"/>
      <c r="CL103" s="221"/>
      <c r="CM103" s="219"/>
      <c r="CN103" s="220"/>
      <c r="CO103" s="220"/>
      <c r="CP103" s="220"/>
      <c r="CQ103" s="220"/>
      <c r="CR103" s="220"/>
      <c r="CS103" s="221"/>
      <c r="CT103" s="219"/>
      <c r="CU103" s="220"/>
      <c r="CV103" s="220"/>
      <c r="CW103" s="220"/>
      <c r="CX103" s="220"/>
      <c r="CY103" s="220"/>
      <c r="CZ103" s="221"/>
      <c r="DA103" s="219"/>
      <c r="DB103" s="220"/>
      <c r="DC103" s="220"/>
      <c r="DD103" s="220"/>
      <c r="DE103" s="220"/>
      <c r="DF103" s="220"/>
      <c r="DG103" s="221"/>
      <c r="DH103" s="219"/>
      <c r="DI103" s="220"/>
      <c r="DJ103" s="220"/>
      <c r="DK103" s="220"/>
      <c r="DL103" s="220"/>
      <c r="DM103" s="220"/>
      <c r="DN103" s="221"/>
      <c r="DO103" s="219"/>
      <c r="DP103" s="220"/>
      <c r="DQ103" s="220"/>
      <c r="DR103" s="220"/>
      <c r="DS103" s="220"/>
      <c r="DT103" s="220"/>
      <c r="DU103" s="221"/>
      <c r="DV103" s="219"/>
      <c r="DW103" s="220"/>
      <c r="DX103" s="220"/>
      <c r="DY103" s="220"/>
      <c r="DZ103" s="220"/>
      <c r="EA103" s="220"/>
      <c r="EB103" s="221"/>
      <c r="EC103" s="219"/>
      <c r="ED103" s="220"/>
      <c r="EE103" s="220"/>
      <c r="EF103" s="220"/>
      <c r="EG103" s="220"/>
      <c r="EH103" s="220"/>
      <c r="EI103" s="221"/>
      <c r="EJ103" s="219"/>
      <c r="EK103" s="220"/>
      <c r="EL103" s="220"/>
      <c r="EM103" s="220"/>
      <c r="EN103" s="220"/>
      <c r="EO103" s="220"/>
      <c r="EP103" s="221"/>
      <c r="EQ103" s="219"/>
      <c r="ER103" s="220"/>
      <c r="ES103" s="220"/>
      <c r="ET103" s="220"/>
      <c r="EU103" s="220"/>
      <c r="EV103" s="220"/>
      <c r="EW103" s="221"/>
      <c r="EX103" s="219"/>
      <c r="EY103" s="220"/>
      <c r="EZ103" s="220"/>
      <c r="FA103" s="220"/>
      <c r="FB103" s="220"/>
      <c r="FC103" s="220"/>
      <c r="FD103" s="221"/>
      <c r="FE103" s="219"/>
      <c r="FF103" s="220"/>
      <c r="FG103" s="220"/>
      <c r="FH103" s="220"/>
      <c r="FI103" s="220"/>
      <c r="FJ103" s="220"/>
      <c r="FK103" s="221"/>
      <c r="FL103" s="219"/>
      <c r="FM103" s="220"/>
      <c r="FN103" s="220"/>
      <c r="FO103" s="220"/>
      <c r="FP103" s="220"/>
      <c r="FQ103" s="220"/>
      <c r="FR103" s="221"/>
      <c r="FS103" s="219"/>
      <c r="FT103" s="220"/>
      <c r="FU103" s="220"/>
      <c r="FV103" s="220"/>
      <c r="FW103" s="220"/>
      <c r="FX103" s="220"/>
      <c r="FY103" s="221"/>
      <c r="FZ103" s="219"/>
      <c r="GA103" s="220"/>
      <c r="GB103" s="220"/>
      <c r="GC103" s="220"/>
      <c r="GD103" s="220"/>
      <c r="GE103" s="220"/>
      <c r="GF103" s="221"/>
      <c r="GG103" s="219"/>
      <c r="GH103" s="220"/>
      <c r="GI103" s="220"/>
      <c r="GJ103" s="220"/>
      <c r="GK103" s="220"/>
      <c r="GL103" s="220"/>
      <c r="GM103" s="221"/>
      <c r="GN103" s="219"/>
      <c r="GO103" s="220"/>
      <c r="GP103" s="220"/>
      <c r="GQ103" s="220"/>
      <c r="GR103" s="220"/>
      <c r="GS103" s="220"/>
      <c r="GT103" s="221"/>
      <c r="GU103" s="219"/>
      <c r="GV103" s="220"/>
      <c r="GW103" s="220"/>
      <c r="GX103" s="220"/>
      <c r="GY103" s="220"/>
      <c r="GZ103" s="220"/>
      <c r="HA103" s="221"/>
      <c r="HB103" s="219"/>
      <c r="HC103" s="220"/>
      <c r="HD103" s="220"/>
      <c r="HE103" s="220"/>
      <c r="HF103" s="220"/>
      <c r="HG103" s="220"/>
      <c r="HH103" s="221"/>
      <c r="HI103" s="219"/>
      <c r="HJ103" s="220"/>
      <c r="HK103" s="220"/>
      <c r="HL103" s="220"/>
      <c r="HM103" s="220"/>
      <c r="HN103" s="220"/>
      <c r="HO103" s="221"/>
      <c r="HP103" s="219"/>
      <c r="HQ103" s="220"/>
      <c r="HR103" s="220"/>
      <c r="HS103" s="220"/>
      <c r="HT103" s="220"/>
      <c r="HU103" s="220"/>
      <c r="HV103" s="221"/>
      <c r="HW103" s="219"/>
      <c r="HX103" s="220"/>
      <c r="HY103" s="220"/>
      <c r="HZ103" s="220"/>
      <c r="IA103" s="220"/>
      <c r="IB103" s="220"/>
      <c r="IC103" s="221"/>
      <c r="ID103" s="219"/>
      <c r="IE103" s="219"/>
      <c r="IF103" s="219"/>
      <c r="IG103" s="219"/>
    </row>
    <row r="104" spans="1:241" ht="12" customHeight="1" x14ac:dyDescent="0.3">
      <c r="A104" s="219" t="s">
        <v>2</v>
      </c>
      <c r="B104" s="220"/>
      <c r="C104" s="220"/>
      <c r="D104" s="220"/>
      <c r="E104" s="220"/>
      <c r="F104" s="220"/>
      <c r="G104" s="221"/>
      <c r="H104" s="70"/>
      <c r="I104" s="220"/>
      <c r="J104" s="220"/>
      <c r="K104" s="220"/>
      <c r="L104" s="220"/>
      <c r="M104" s="221"/>
      <c r="N104" s="219"/>
      <c r="O104" s="220"/>
      <c r="P104" s="220"/>
      <c r="Q104" s="220"/>
      <c r="R104" s="220"/>
      <c r="S104" s="220"/>
      <c r="T104" s="221"/>
      <c r="U104" s="219"/>
      <c r="V104" s="220"/>
      <c r="W104" s="220"/>
      <c r="X104" s="220"/>
      <c r="Y104" s="220"/>
      <c r="Z104" s="220"/>
      <c r="AA104" s="221"/>
      <c r="AB104" s="219"/>
      <c r="AC104" s="220"/>
      <c r="AD104" s="220"/>
      <c r="AE104" s="220"/>
      <c r="AF104" s="220"/>
      <c r="AG104" s="220"/>
      <c r="AH104" s="221"/>
      <c r="AI104" s="219"/>
      <c r="AJ104" s="220"/>
      <c r="AK104" s="220"/>
      <c r="AL104" s="220"/>
      <c r="AM104" s="220"/>
      <c r="AN104" s="220"/>
      <c r="AO104" s="221"/>
      <c r="AP104" s="219"/>
      <c r="AQ104" s="220"/>
      <c r="AR104" s="220"/>
      <c r="AS104" s="220"/>
      <c r="AT104" s="220"/>
      <c r="AU104" s="220"/>
      <c r="AV104" s="221"/>
      <c r="AW104" s="219"/>
      <c r="AX104" s="220"/>
      <c r="AY104" s="220"/>
      <c r="AZ104" s="220"/>
      <c r="BA104" s="220"/>
      <c r="BB104" s="220"/>
      <c r="BC104" s="221"/>
      <c r="BD104" s="219"/>
      <c r="BE104" s="220"/>
      <c r="BF104" s="220"/>
      <c r="BG104" s="220"/>
      <c r="BH104" s="220"/>
      <c r="BI104" s="220"/>
      <c r="BJ104" s="221"/>
      <c r="BK104" s="219"/>
      <c r="BL104" s="220"/>
      <c r="BM104" s="220"/>
      <c r="BN104" s="220"/>
      <c r="BO104" s="220"/>
      <c r="BP104" s="220"/>
      <c r="BQ104" s="221"/>
      <c r="BR104" s="219"/>
      <c r="BS104" s="220"/>
      <c r="BT104" s="220"/>
      <c r="BU104" s="220"/>
      <c r="BV104" s="220"/>
      <c r="BW104" s="220"/>
      <c r="BX104" s="221"/>
      <c r="BY104" s="219"/>
      <c r="BZ104" s="220"/>
      <c r="CA104" s="220"/>
      <c r="CB104" s="220"/>
      <c r="CC104" s="220"/>
      <c r="CD104" s="220"/>
      <c r="CE104" s="221"/>
      <c r="CF104" s="219"/>
      <c r="CG104" s="220"/>
      <c r="CH104" s="220"/>
      <c r="CI104" s="220"/>
      <c r="CJ104" s="220"/>
      <c r="CK104" s="220"/>
      <c r="CL104" s="221"/>
      <c r="CM104" s="219"/>
      <c r="CN104" s="220"/>
      <c r="CO104" s="220"/>
      <c r="CP104" s="220"/>
      <c r="CQ104" s="220"/>
      <c r="CR104" s="220"/>
      <c r="CS104" s="221"/>
      <c r="CT104" s="219"/>
      <c r="CU104" s="220"/>
      <c r="CV104" s="220"/>
      <c r="CW104" s="220"/>
      <c r="CX104" s="220"/>
      <c r="CY104" s="220"/>
      <c r="CZ104" s="221"/>
      <c r="DA104" s="219"/>
      <c r="DB104" s="220"/>
      <c r="DC104" s="220"/>
      <c r="DD104" s="220"/>
      <c r="DE104" s="220"/>
      <c r="DF104" s="220"/>
      <c r="DG104" s="221"/>
      <c r="DH104" s="219"/>
      <c r="DI104" s="220"/>
      <c r="DJ104" s="220"/>
      <c r="DK104" s="220"/>
      <c r="DL104" s="220"/>
      <c r="DM104" s="220"/>
      <c r="DN104" s="221"/>
      <c r="DO104" s="219"/>
      <c r="DP104" s="220"/>
      <c r="DQ104" s="220"/>
      <c r="DR104" s="220"/>
      <c r="DS104" s="220"/>
      <c r="DT104" s="220"/>
      <c r="DU104" s="221"/>
      <c r="DV104" s="219"/>
      <c r="DW104" s="220"/>
      <c r="DX104" s="220"/>
      <c r="DY104" s="220"/>
      <c r="DZ104" s="220"/>
      <c r="EA104" s="220"/>
      <c r="EB104" s="221"/>
      <c r="EC104" s="219"/>
      <c r="ED104" s="220"/>
      <c r="EE104" s="220"/>
      <c r="EF104" s="220"/>
      <c r="EG104" s="220"/>
      <c r="EH104" s="220"/>
      <c r="EI104" s="221"/>
      <c r="EJ104" s="219"/>
      <c r="EK104" s="220"/>
      <c r="EL104" s="220"/>
      <c r="EM104" s="220"/>
      <c r="EN104" s="220"/>
      <c r="EO104" s="220"/>
      <c r="EP104" s="221"/>
      <c r="EQ104" s="219"/>
      <c r="ER104" s="220"/>
      <c r="ES104" s="220"/>
      <c r="ET104" s="220"/>
      <c r="EU104" s="220"/>
      <c r="EV104" s="220"/>
      <c r="EW104" s="221"/>
      <c r="EX104" s="219"/>
      <c r="EY104" s="220"/>
      <c r="EZ104" s="220"/>
      <c r="FA104" s="220"/>
      <c r="FB104" s="220"/>
      <c r="FC104" s="220"/>
      <c r="FD104" s="221"/>
      <c r="FE104" s="219"/>
      <c r="FF104" s="220"/>
      <c r="FG104" s="220"/>
      <c r="FH104" s="220"/>
      <c r="FI104" s="220"/>
      <c r="FJ104" s="220"/>
      <c r="FK104" s="221"/>
      <c r="FL104" s="219"/>
      <c r="FM104" s="220"/>
      <c r="FN104" s="220"/>
      <c r="FO104" s="220"/>
      <c r="FP104" s="220"/>
      <c r="FQ104" s="220"/>
      <c r="FR104" s="221"/>
      <c r="FS104" s="219"/>
      <c r="FT104" s="220"/>
      <c r="FU104" s="220"/>
      <c r="FV104" s="220"/>
      <c r="FW104" s="220"/>
      <c r="FX104" s="220"/>
      <c r="FY104" s="221"/>
      <c r="FZ104" s="219"/>
      <c r="GA104" s="220"/>
      <c r="GB104" s="220"/>
      <c r="GC104" s="220"/>
      <c r="GD104" s="220"/>
      <c r="GE104" s="220"/>
      <c r="GF104" s="221"/>
      <c r="GG104" s="219"/>
      <c r="GH104" s="220"/>
      <c r="GI104" s="220"/>
      <c r="GJ104" s="220"/>
      <c r="GK104" s="220"/>
      <c r="GL104" s="220"/>
      <c r="GM104" s="221"/>
      <c r="GN104" s="219"/>
      <c r="GO104" s="220"/>
      <c r="GP104" s="220"/>
      <c r="GQ104" s="220"/>
      <c r="GR104" s="220"/>
      <c r="GS104" s="220"/>
      <c r="GT104" s="221"/>
      <c r="GU104" s="219"/>
      <c r="GV104" s="220"/>
      <c r="GW104" s="220"/>
      <c r="GX104" s="220"/>
      <c r="GY104" s="220"/>
      <c r="GZ104" s="220"/>
      <c r="HA104" s="221"/>
      <c r="HB104" s="219"/>
      <c r="HC104" s="220"/>
      <c r="HD104" s="220"/>
      <c r="HE104" s="220"/>
      <c r="HF104" s="220"/>
      <c r="HG104" s="220"/>
      <c r="HH104" s="221"/>
      <c r="HI104" s="219"/>
      <c r="HJ104" s="220"/>
      <c r="HK104" s="220"/>
      <c r="HL104" s="220"/>
      <c r="HM104" s="220"/>
      <c r="HN104" s="220"/>
      <c r="HO104" s="221"/>
      <c r="HP104" s="219"/>
      <c r="HQ104" s="220"/>
      <c r="HR104" s="220"/>
      <c r="HS104" s="220"/>
      <c r="HT104" s="220"/>
      <c r="HU104" s="220"/>
      <c r="HV104" s="221"/>
      <c r="HW104" s="219"/>
      <c r="HX104" s="220"/>
      <c r="HY104" s="220"/>
      <c r="HZ104" s="220"/>
      <c r="IA104" s="220"/>
      <c r="IB104" s="220"/>
      <c r="IC104" s="221"/>
      <c r="ID104" s="219"/>
      <c r="IE104" s="219"/>
      <c r="IF104" s="219"/>
      <c r="IG104" s="219"/>
    </row>
    <row r="105" spans="1:241" ht="14.25" customHeight="1" x14ac:dyDescent="0.3">
      <c r="A105" s="6" t="s">
        <v>0</v>
      </c>
      <c r="G105" s="5"/>
    </row>
    <row r="106" spans="1:241" ht="18" customHeight="1" thickBot="1" x14ac:dyDescent="0.35">
      <c r="A106" s="2" t="s">
        <v>3</v>
      </c>
      <c r="C106" s="1" t="s">
        <v>4</v>
      </c>
      <c r="E106" s="4" t="s">
        <v>5</v>
      </c>
      <c r="F106" s="3" t="str">
        <f>F77</f>
        <v>ENERO</v>
      </c>
      <c r="G106" s="5" t="str">
        <f>G77</f>
        <v>VIGENCIA FISCAL: 2018</v>
      </c>
    </row>
    <row r="107" spans="1:241" ht="63" customHeight="1" thickBot="1" x14ac:dyDescent="0.35">
      <c r="A107" s="10" t="s">
        <v>6</v>
      </c>
      <c r="B107" s="11"/>
      <c r="C107" s="11" t="s">
        <v>7</v>
      </c>
      <c r="D107" s="12" t="s">
        <v>8</v>
      </c>
      <c r="E107" s="13" t="s">
        <v>9</v>
      </c>
      <c r="F107" s="12" t="s">
        <v>10</v>
      </c>
      <c r="G107" s="14" t="s">
        <v>11</v>
      </c>
    </row>
    <row r="108" spans="1:241" ht="39.75" customHeight="1" x14ac:dyDescent="0.3">
      <c r="A108" s="56">
        <v>2499</v>
      </c>
      <c r="B108" s="57"/>
      <c r="C108" s="90" t="s">
        <v>159</v>
      </c>
      <c r="D108" s="60">
        <f>+D109</f>
        <v>1670848562.03</v>
      </c>
      <c r="E108" s="60">
        <f>+E109</f>
        <v>0</v>
      </c>
      <c r="F108" s="60">
        <f t="shared" ref="F108:F114" si="3">+D108-E108</f>
        <v>1670848562.03</v>
      </c>
      <c r="G108" s="73">
        <f>+G109</f>
        <v>1657503708.8899999</v>
      </c>
    </row>
    <row r="109" spans="1:241" ht="18.75" customHeight="1" x14ac:dyDescent="0.3">
      <c r="A109" s="27">
        <v>24990600</v>
      </c>
      <c r="B109" s="28"/>
      <c r="C109" s="33" t="s">
        <v>73</v>
      </c>
      <c r="D109" s="29">
        <f>SUM(D110:D114)</f>
        <v>1670848562.03</v>
      </c>
      <c r="E109" s="29">
        <f>SUM(E110:E114)</f>
        <v>0</v>
      </c>
      <c r="F109" s="29">
        <f t="shared" si="3"/>
        <v>1670848562.03</v>
      </c>
      <c r="G109" s="31">
        <f>SUM(G110:G114)</f>
        <v>1657503708.8899999</v>
      </c>
    </row>
    <row r="110" spans="1:241" ht="50.25" customHeight="1" x14ac:dyDescent="0.3">
      <c r="A110" s="27">
        <v>249906001</v>
      </c>
      <c r="B110" s="28">
        <v>10</v>
      </c>
      <c r="C110" s="33" t="s">
        <v>80</v>
      </c>
      <c r="D110" s="29">
        <v>90025966</v>
      </c>
      <c r="E110" s="29">
        <v>0</v>
      </c>
      <c r="F110" s="29">
        <f t="shared" si="3"/>
        <v>90025966</v>
      </c>
      <c r="G110" s="31">
        <v>87247900</v>
      </c>
    </row>
    <row r="111" spans="1:241" ht="35.25" customHeight="1" x14ac:dyDescent="0.3">
      <c r="A111" s="27">
        <v>249906001</v>
      </c>
      <c r="B111" s="28">
        <v>13</v>
      </c>
      <c r="C111" s="33" t="s">
        <v>80</v>
      </c>
      <c r="D111" s="29">
        <v>125003436</v>
      </c>
      <c r="E111" s="29">
        <v>0</v>
      </c>
      <c r="F111" s="29">
        <f t="shared" si="3"/>
        <v>125003436</v>
      </c>
      <c r="G111" s="31">
        <v>125003436</v>
      </c>
    </row>
    <row r="112" spans="1:241" ht="31.2" x14ac:dyDescent="0.3">
      <c r="A112" s="27">
        <v>249906001</v>
      </c>
      <c r="B112" s="28">
        <v>20</v>
      </c>
      <c r="C112" s="33" t="s">
        <v>80</v>
      </c>
      <c r="D112" s="29">
        <v>322623460</v>
      </c>
      <c r="E112" s="29">
        <v>0</v>
      </c>
      <c r="F112" s="29">
        <f t="shared" si="3"/>
        <v>322623460</v>
      </c>
      <c r="G112" s="31">
        <v>322623460</v>
      </c>
    </row>
    <row r="113" spans="1:7" s="66" customFormat="1" ht="67.5" customHeight="1" x14ac:dyDescent="0.3">
      <c r="A113" s="27">
        <v>249906003</v>
      </c>
      <c r="B113" s="28">
        <v>20</v>
      </c>
      <c r="C113" s="33" t="s">
        <v>79</v>
      </c>
      <c r="D113" s="63">
        <v>223188783.63999999</v>
      </c>
      <c r="E113" s="64">
        <v>0</v>
      </c>
      <c r="F113" s="63">
        <f t="shared" si="3"/>
        <v>223188783.63999999</v>
      </c>
      <c r="G113" s="65">
        <v>223188783.63999999</v>
      </c>
    </row>
    <row r="114" spans="1:7" s="66" customFormat="1" ht="46.2" customHeight="1" thickBot="1" x14ac:dyDescent="0.35">
      <c r="A114" s="35">
        <v>249906004</v>
      </c>
      <c r="B114" s="36">
        <v>20</v>
      </c>
      <c r="C114" s="88" t="s">
        <v>161</v>
      </c>
      <c r="D114" s="91">
        <v>910006916.38999999</v>
      </c>
      <c r="E114" s="92">
        <v>0</v>
      </c>
      <c r="F114" s="91">
        <f t="shared" si="3"/>
        <v>910006916.38999999</v>
      </c>
      <c r="G114" s="93">
        <v>899440129.25</v>
      </c>
    </row>
    <row r="115" spans="1:7" ht="16.2" thickBot="1" x14ac:dyDescent="0.35">
      <c r="A115" s="228" t="s">
        <v>82</v>
      </c>
      <c r="B115" s="229"/>
      <c r="C115" s="236"/>
      <c r="D115" s="94">
        <f>+D9+D88</f>
        <v>27826819386.059998</v>
      </c>
      <c r="E115" s="95">
        <f>+E9+E88</f>
        <v>0</v>
      </c>
      <c r="F115" s="94">
        <f>+F9+F88</f>
        <v>27826819386.059998</v>
      </c>
      <c r="G115" s="94">
        <f>+G9+G88</f>
        <v>27475728395.919998</v>
      </c>
    </row>
    <row r="116" spans="1:7" x14ac:dyDescent="0.3">
      <c r="A116" s="2"/>
      <c r="G116" s="5"/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96" t="s">
        <v>83</v>
      </c>
      <c r="B120" s="97"/>
      <c r="C120" s="97"/>
      <c r="D120" s="97"/>
      <c r="E120" s="98" t="s">
        <v>84</v>
      </c>
      <c r="F120" s="98"/>
      <c r="G120" s="99"/>
    </row>
    <row r="121" spans="1:7" x14ac:dyDescent="0.3">
      <c r="A121" s="100" t="s">
        <v>193</v>
      </c>
      <c r="B121" s="97"/>
      <c r="C121" s="97"/>
      <c r="D121" s="97"/>
      <c r="E121" s="101" t="s">
        <v>85</v>
      </c>
      <c r="F121" s="101"/>
      <c r="G121" s="102"/>
    </row>
    <row r="122" spans="1:7" x14ac:dyDescent="0.3">
      <c r="A122" s="100" t="s">
        <v>194</v>
      </c>
      <c r="B122" s="97"/>
      <c r="C122" s="97"/>
      <c r="D122" s="103"/>
      <c r="E122" s="104" t="s">
        <v>86</v>
      </c>
      <c r="F122" s="98"/>
      <c r="G122" s="99"/>
    </row>
    <row r="123" spans="1:7" x14ac:dyDescent="0.3">
      <c r="A123" s="100"/>
      <c r="B123" s="97"/>
      <c r="C123" s="97"/>
      <c r="D123" s="97"/>
      <c r="E123" s="101"/>
      <c r="F123" s="101"/>
      <c r="G123" s="102"/>
    </row>
    <row r="124" spans="1:7" x14ac:dyDescent="0.3">
      <c r="A124" s="96"/>
      <c r="B124" s="97"/>
      <c r="C124" s="97"/>
      <c r="D124" s="104"/>
      <c r="E124" s="105"/>
      <c r="F124" s="104"/>
      <c r="G124" s="99"/>
    </row>
    <row r="125" spans="1:7" x14ac:dyDescent="0.3">
      <c r="A125" s="100"/>
      <c r="B125" s="97"/>
      <c r="C125" s="97"/>
      <c r="D125" s="104"/>
      <c r="E125" s="105"/>
      <c r="F125" s="104"/>
      <c r="G125" s="99"/>
    </row>
    <row r="126" spans="1:7" x14ac:dyDescent="0.3">
      <c r="A126" s="100" t="s">
        <v>87</v>
      </c>
      <c r="B126" s="97"/>
      <c r="C126" s="97"/>
      <c r="D126" s="3" t="s">
        <v>88</v>
      </c>
      <c r="F126" s="97" t="s">
        <v>84</v>
      </c>
      <c r="G126" s="106"/>
    </row>
    <row r="127" spans="1:7" x14ac:dyDescent="0.3">
      <c r="A127" s="100" t="s">
        <v>89</v>
      </c>
      <c r="B127" s="97"/>
      <c r="C127" s="97"/>
      <c r="D127" s="107" t="s">
        <v>90</v>
      </c>
      <c r="F127" s="101" t="s">
        <v>91</v>
      </c>
      <c r="G127" s="99"/>
    </row>
    <row r="128" spans="1:7" x14ac:dyDescent="0.3">
      <c r="A128" s="100" t="s">
        <v>92</v>
      </c>
      <c r="B128" s="97"/>
      <c r="C128" s="97"/>
      <c r="D128" s="107" t="s">
        <v>93</v>
      </c>
      <c r="F128" s="104" t="s">
        <v>94</v>
      </c>
      <c r="G128" s="99"/>
    </row>
    <row r="129" spans="1:7" ht="15" thickBot="1" x14ac:dyDescent="0.35">
      <c r="A129" s="46"/>
      <c r="B129" s="47"/>
      <c r="C129" s="47"/>
      <c r="D129" s="47"/>
      <c r="E129" s="48"/>
      <c r="F129" s="48"/>
      <c r="G129" s="50"/>
    </row>
  </sheetData>
  <mergeCells count="112">
    <mergeCell ref="A115:C115"/>
    <mergeCell ref="FL104:FR104"/>
    <mergeCell ref="FS104:FY104"/>
    <mergeCell ref="FZ104:GF104"/>
    <mergeCell ref="GG104:GM104"/>
    <mergeCell ref="GN104:GT104"/>
    <mergeCell ref="GU104:HA104"/>
    <mergeCell ref="DV104:EB104"/>
    <mergeCell ref="EC104:EI104"/>
    <mergeCell ref="EJ104:EP104"/>
    <mergeCell ref="EQ104:EW104"/>
    <mergeCell ref="EX104:FD104"/>
    <mergeCell ref="FE104:FK104"/>
    <mergeCell ref="CF104:CL104"/>
    <mergeCell ref="CM104:CS104"/>
    <mergeCell ref="CT104:CZ104"/>
    <mergeCell ref="DA104:DG104"/>
    <mergeCell ref="DH104:DN104"/>
    <mergeCell ref="DO104:DU104"/>
    <mergeCell ref="A104:G104"/>
    <mergeCell ref="I104:M104"/>
    <mergeCell ref="N104:T104"/>
    <mergeCell ref="U104:AA104"/>
    <mergeCell ref="AB104:AH104"/>
    <mergeCell ref="AI104:AO104"/>
    <mergeCell ref="HB104:HH104"/>
    <mergeCell ref="HI104:HO104"/>
    <mergeCell ref="HP104:HV104"/>
    <mergeCell ref="ID103:IG103"/>
    <mergeCell ref="FE103:FK103"/>
    <mergeCell ref="FL103:FR103"/>
    <mergeCell ref="FS103:FY103"/>
    <mergeCell ref="FZ103:GF103"/>
    <mergeCell ref="GG103:GM103"/>
    <mergeCell ref="GN103:GT103"/>
    <mergeCell ref="AP104:AV104"/>
    <mergeCell ref="AW104:BC104"/>
    <mergeCell ref="BD104:BJ104"/>
    <mergeCell ref="BK104:BQ104"/>
    <mergeCell ref="BR104:BX104"/>
    <mergeCell ref="BY104:CE104"/>
    <mergeCell ref="HW104:IC104"/>
    <mergeCell ref="ID104:IG104"/>
    <mergeCell ref="CM103:CS103"/>
    <mergeCell ref="CT103:CZ103"/>
    <mergeCell ref="DA103:DG103"/>
    <mergeCell ref="DH103:DN103"/>
    <mergeCell ref="GU103:HA103"/>
    <mergeCell ref="HB103:HH103"/>
    <mergeCell ref="HI103:HO103"/>
    <mergeCell ref="HP103:HV103"/>
    <mergeCell ref="HW103:IC103"/>
    <mergeCell ref="AI103:AO103"/>
    <mergeCell ref="AP103:AV103"/>
    <mergeCell ref="AW103:BC103"/>
    <mergeCell ref="BD103:BJ103"/>
    <mergeCell ref="BK103:BQ103"/>
    <mergeCell ref="BR103:BX103"/>
    <mergeCell ref="HI73:HO73"/>
    <mergeCell ref="HP73:HV73"/>
    <mergeCell ref="HW73:IC73"/>
    <mergeCell ref="DV73:EB73"/>
    <mergeCell ref="AW73:BC73"/>
    <mergeCell ref="BD73:BJ73"/>
    <mergeCell ref="BK73:BQ73"/>
    <mergeCell ref="BR73:BX73"/>
    <mergeCell ref="BY73:CE73"/>
    <mergeCell ref="CF73:CL7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ID73:IG73"/>
    <mergeCell ref="A74:G74"/>
    <mergeCell ref="A103:G103"/>
    <mergeCell ref="I103:M103"/>
    <mergeCell ref="N103:T103"/>
    <mergeCell ref="U103:AA103"/>
    <mergeCell ref="AB103:AH103"/>
    <mergeCell ref="FS73:FY73"/>
    <mergeCell ref="FZ73:GF73"/>
    <mergeCell ref="GG73:GM73"/>
    <mergeCell ref="GN73:GT73"/>
    <mergeCell ref="GU73:HA73"/>
    <mergeCell ref="HB73:HH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I73:M73"/>
    <mergeCell ref="N73:T73"/>
    <mergeCell ref="U73:AA73"/>
    <mergeCell ref="AB73:AH73"/>
    <mergeCell ref="AI73:AO73"/>
    <mergeCell ref="AP73:AV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VIGENCIA ENERO 2018</vt:lpstr>
      <vt:lpstr>RESERVAS ENERO 2018</vt:lpstr>
      <vt:lpstr>CxP ENERO 2018 </vt:lpstr>
      <vt:lpstr>'CxP ENERO 2018 '!Área_de_impresión</vt:lpstr>
      <vt:lpstr>'RESERVAS ENERO 2018'!Área_de_impresión</vt:lpstr>
      <vt:lpstr>'VIGENCIA ENERO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2018-02-07T19:18:44Z</cp:lastPrinted>
  <dcterms:created xsi:type="dcterms:W3CDTF">2017-03-23T17:41:19Z</dcterms:created>
  <dcterms:modified xsi:type="dcterms:W3CDTF">2018-02-09T20:56:57Z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