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Graficas/Mayo/"/>
    </mc:Choice>
  </mc:AlternateContent>
  <xr:revisionPtr revIDLastSave="2" documentId="8_{4A972F21-6AA8-4EA6-9C89-38371CAA4C2C}" xr6:coauthVersionLast="44" xr6:coauthVersionMax="44" xr10:uidLastSave="{9831D0EE-825C-477D-9832-8D2505DDE8CE}"/>
  <bookViews>
    <workbookView xWindow="-120" yWindow="-120" windowWidth="290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may" sheetId="1" r:id="rId4"/>
    <sheet name="Aforo Vs Recaudo Rec Propios" sheetId="3" r:id="rId5"/>
  </sheets>
  <definedNames>
    <definedName name="_xlnm.Print_Area" localSheetId="3">may!$A$1:$G$11</definedName>
  </definedNames>
  <calcPr calcId="191029"/>
  <pivotCaches>
    <pivotCache cacheId="14" r:id="rId6"/>
    <pivotCache cacheId="24" r:id="rId7"/>
    <pivotCache cacheId="2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3" l="1"/>
  <c r="E7" i="3"/>
</calcChain>
</file>

<file path=xl/sharedStrings.xml><?xml version="1.0" encoding="utf-8"?>
<sst xmlns="http://schemas.openxmlformats.org/spreadsheetml/2006/main" count="97" uniqueCount="49">
  <si>
    <t>CODIFICACION
PRESUPUESTAL</t>
  </si>
  <si>
    <t>MODIFICACIONES AFORO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</si>
  <si>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</si>
  <si>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</si>
  <si>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</si>
  <si>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</si>
  <si>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</si>
  <si>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</si>
  <si>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</si>
  <si>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</si>
  <si>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</si>
  <si>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</si>
  <si>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</si>
  <si>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</si>
  <si>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DEUDA</t>
  </si>
  <si>
    <t>INVERSIÓN</t>
  </si>
  <si>
    <t>VENTA DE BIENES Y SERVICIOS</t>
  </si>
  <si>
    <t>(Todas)</t>
  </si>
  <si>
    <t>SENTENCIAS Y CONCILIACIONES</t>
  </si>
  <si>
    <t xml:space="preserve">Recudo
</t>
  </si>
  <si>
    <t>REINTEGROS GASTOS DE FUNCIONAMIENTO</t>
  </si>
  <si>
    <t>Concepto Ingreso</t>
  </si>
  <si>
    <t>RENDIMIENTOS RECURSOS ENTREGADOS EN ADMINISTRACION</t>
  </si>
  <si>
    <t xml:space="preserve">% RECAUDO EN EFECTIVO </t>
  </si>
  <si>
    <t xml:space="preserve">Concepto de Ingreso </t>
  </si>
  <si>
    <t xml:space="preserve">Recaudo En Efectivo
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</si>
  <si>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</si>
  <si>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</si>
  <si>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</si>
  <si>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</si>
  <si>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</si>
  <si>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3-1-01-1-02-5</t>
  </si>
  <si>
    <t>3-1-01-1-02-2</t>
  </si>
  <si>
    <t>TASAS Y DERECHOS ADMINISTRATIVOS</t>
  </si>
  <si>
    <t>3-1-01-1-02-6-02</t>
  </si>
  <si>
    <t>3-1-01-2-05-1-02-01</t>
  </si>
  <si>
    <t>INTERESES SOBRE DEPOSITOS EN INSTITUCIONES FINANCIERAS</t>
  </si>
  <si>
    <t>3-1-01-2-05-3-01</t>
  </si>
  <si>
    <t>3-1-01-2-13-1-03</t>
  </si>
  <si>
    <t>3-1-01-1-02-6-05</t>
  </si>
  <si>
    <t>TRANSFERENCIAS DE OTRAS UNIDADES DE GOBIERNO</t>
  </si>
  <si>
    <t>3-1-01-2-13-1-01</t>
  </si>
  <si>
    <t>REINTEGROS INCAPACIDADES</t>
  </si>
  <si>
    <t>3-1-01-1-02-3-01</t>
  </si>
  <si>
    <t>MULTAS Y SANCIONES</t>
  </si>
  <si>
    <t>3-1-01-1-02-6-01</t>
  </si>
  <si>
    <t>INDEMNIZACIONES RELACIONADAS CON SEGUROS NO DE VIDA</t>
  </si>
  <si>
    <t>3-1-01-2-05-3-05</t>
  </si>
  <si>
    <t>RENDIMIENTOS RECURSOS ENTREGADOS POR LA ENTIDAD CONCEDENTE EN LOS PATRIMONIOS AUTONOMOS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</si>
</sst>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1" fillId="0" borderId="0" xfId="0" applyFont="1"/>
    <xf numFmtId="0" fontId="1" fillId="0" borderId="0" xfId="0" applyFont="1" applyFill="1" applyBorder="1"/>
    <xf numFmtId="0" fontId="9" fillId="3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66" fontId="9" fillId="0" borderId="0" xfId="0" applyNumberFormat="1" applyFont="1" applyFill="1"/>
    <xf numFmtId="10" fontId="9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17" fillId="5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vertical="center"/>
    </xf>
    <xf numFmtId="164" fontId="4" fillId="4" borderId="1" xfId="2" applyNumberFormat="1" applyFont="1" applyFill="1" applyBorder="1" applyAlignment="1">
      <alignment vertical="center"/>
    </xf>
    <xf numFmtId="49" fontId="18" fillId="3" borderId="4" xfId="0" applyNumberFormat="1" applyFont="1" applyFill="1" applyBorder="1" applyAlignment="1">
      <alignment horizontal="left" vertical="center" wrapText="1" readingOrder="1"/>
    </xf>
    <xf numFmtId="0" fontId="18" fillId="3" borderId="5" xfId="0" applyFont="1" applyFill="1" applyBorder="1" applyAlignment="1">
      <alignment vertical="center" wrapText="1" readingOrder="1"/>
    </xf>
    <xf numFmtId="49" fontId="19" fillId="3" borderId="4" xfId="0" applyNumberFormat="1" applyFont="1" applyFill="1" applyBorder="1" applyAlignment="1">
      <alignment horizontal="left" vertical="center" wrapText="1" readingOrder="1"/>
    </xf>
    <xf numFmtId="0" fontId="19" fillId="3" borderId="5" xfId="0" applyFont="1" applyFill="1" applyBorder="1" applyAlignment="1">
      <alignment vertical="center" wrapText="1" readingOrder="1"/>
    </xf>
    <xf numFmtId="164" fontId="0" fillId="0" borderId="0" xfId="0" applyNumberFormat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00000000-0005-0000-0000-000004000000}"/>
    <cellStyle name="Porcentaje" xfId="3" builtinId="5"/>
  </cellStyles>
  <dxfs count="231">
    <dxf>
      <numFmt numFmtId="167" formatCode="0.000%"/>
    </dxf>
    <dxf>
      <numFmt numFmtId="14" formatCode="0.00%"/>
    </dxf>
    <dxf>
      <numFmt numFmtId="166" formatCode="0.0000%"/>
    </dxf>
    <dxf>
      <numFmt numFmtId="168" formatCode="0.00000%"/>
    </dxf>
    <dxf>
      <numFmt numFmtId="166" formatCode="0.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6" formatCode="0.0000%"/>
    </dxf>
    <dxf>
      <numFmt numFmtId="166" formatCode="0.0000%"/>
    </dxf>
    <dxf>
      <numFmt numFmtId="168" formatCode="0.00000%"/>
    </dxf>
    <dxf>
      <numFmt numFmtId="166" formatCode="0.0000%"/>
    </dxf>
    <dxf>
      <numFmt numFmtId="167" formatCode="0.000%"/>
    </dxf>
    <dxf>
      <numFmt numFmtId="14" formatCode="0.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numFmt numFmtId="166" formatCode="0.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66" formatCode="0.0000%"/>
    </dxf>
    <dxf>
      <numFmt numFmtId="166" formatCode="0.0000%"/>
    </dxf>
    <dxf>
      <numFmt numFmtId="168" formatCode="0.00000%"/>
    </dxf>
    <dxf>
      <numFmt numFmtId="166" formatCode="0.0000%"/>
    </dxf>
    <dxf>
      <numFmt numFmtId="167" formatCode="0.000%"/>
    </dxf>
    <dxf>
      <numFmt numFmtId="14" formatCode="0.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4" formatCode="0.00%"/>
    </dxf>
    <dxf>
      <numFmt numFmtId="167" formatCode="0.000%"/>
    </dxf>
    <dxf>
      <numFmt numFmtId="166" formatCode="0.0000%"/>
    </dxf>
    <dxf>
      <numFmt numFmtId="168" formatCode="0.000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6" formatCode="0.0000%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May Ingresos 2020.xlsx]Parcitipación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4425451.2467439994</c:v>
                </c:pt>
                <c:pt idx="1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May Ingresos 2020.xlsx]Recaudo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0,0053%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0,01%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layout>
            <c:manualLayout>
              <c:x val="5.3797465673404042E-3"/>
              <c:y val="2.341690010430251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0,0028%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6.3791839296285846E-2"/>
                  <c:h val="3.7430533366201738E-2"/>
                </c:manualLayout>
              </c15:layout>
            </c:ext>
          </c:extLst>
        </c:dLbl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0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FC6F-4957-AF8B-68AF90B65EB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2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4-E370-4DFF-8763-AE5171299F8D}"/>
              </c:ext>
            </c:extLst>
          </c:dPt>
          <c:dPt>
            <c:idx val="4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0,0053%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F-4957-AF8B-68AF90B65EB5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0,01%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0-4DFF-8763-AE5171299F8D}"/>
                </c:ext>
              </c:extLst>
            </c:dLbl>
            <c:dLbl>
              <c:idx val="4"/>
              <c:layout>
                <c:manualLayout>
                  <c:x val="5.3797465673404042E-3"/>
                  <c:y val="2.341690010430251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0,0028%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791839296285846E-2"/>
                      <c:h val="3.7430533366201738E-2"/>
                    </c:manualLayout>
                  </c15:layout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Propios'!$B$32:$B$43</c:f>
              <c:strCache>
                <c:ptCount val="11"/>
                <c:pt idx="0">
                  <c:v>REINTEGROS GASTOS DE FUNCIONAMIENTO</c:v>
                </c:pt>
                <c:pt idx="1">
                  <c:v>RENDIMIENTOS RECURSOS ENTREGADOS POR LA ENTIDAD CONCEDENTE EN LOS PATRIMONIOS AUTONOMOS</c:v>
                </c:pt>
                <c:pt idx="2">
                  <c:v>REINTEGROS INCAPACIDADES</c:v>
                </c:pt>
                <c:pt idx="3">
                  <c:v>RENDIMIENTOS RECURSOS ENTREGADOS EN ADMINISTRACION</c:v>
                </c:pt>
                <c:pt idx="4">
                  <c:v>INDEMNIZACIONES RELACIONADAS CON SEGUROS NO DE VIDA</c:v>
                </c:pt>
                <c:pt idx="5">
                  <c:v>VENTA DE BIENES Y SERVICIOS</c:v>
                </c:pt>
                <c:pt idx="6">
                  <c:v>MULTAS Y SANCIONES</c:v>
                </c:pt>
                <c:pt idx="7">
                  <c:v>TRANSFERENCIAS DE OTRAS UNIDADES DE GOBIERNO</c:v>
                </c:pt>
                <c:pt idx="8">
                  <c:v>INTERESES SOBRE DEPOSITOS EN INSTITUCIONES FINANCIERAS</c:v>
                </c:pt>
                <c:pt idx="9">
                  <c:v>SENTENCIAS Y CONCILIACIONES</c:v>
                </c:pt>
                <c:pt idx="10">
                  <c:v>TASAS Y DERECHOS ADMINISTRATIVOS</c:v>
                </c:pt>
              </c:strCache>
            </c:strRef>
          </c:cat>
          <c:val>
            <c:numRef>
              <c:f>'Recaudo Recursos Propios'!$C$32:$C$43</c:f>
              <c:numCache>
                <c:formatCode>General</c:formatCode>
                <c:ptCount val="11"/>
                <c:pt idx="0">
                  <c:v>5.2568983043120988E-5</c:v>
                </c:pt>
                <c:pt idx="1">
                  <c:v>1.1402972403259811E-4</c:v>
                </c:pt>
                <c:pt idx="2">
                  <c:v>1.317208483965944E-4</c:v>
                </c:pt>
                <c:pt idx="3">
                  <c:v>5.7238341521393126E-4</c:v>
                </c:pt>
                <c:pt idx="4">
                  <c:v>2.8414180211888641E-3</c:v>
                </c:pt>
                <c:pt idx="5">
                  <c:v>3.1231676451383673E-3</c:v>
                </c:pt>
                <c:pt idx="6">
                  <c:v>3.1844850333313476E-3</c:v>
                </c:pt>
                <c:pt idx="7">
                  <c:v>5.0167418549727011E-3</c:v>
                </c:pt>
                <c:pt idx="8">
                  <c:v>8.0336657387684116E-3</c:v>
                </c:pt>
                <c:pt idx="9">
                  <c:v>1.8107520529957823E-2</c:v>
                </c:pt>
                <c:pt idx="10">
                  <c:v>0.95882229820595621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985579248"/>
        <c:axId val="985580336"/>
      </c:barChart>
      <c:catAx>
        <c:axId val="985579248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80336"/>
        <c:crosses val="autoZero"/>
        <c:auto val="1"/>
        <c:lblAlgn val="ctr"/>
        <c:lblOffset val="100"/>
        <c:noMultiLvlLbl val="0"/>
      </c:catAx>
      <c:valAx>
        <c:axId val="98558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79248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May Ingresos 2020.xlsx]Aforo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262400.00060000003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99666.280317849989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85580880"/>
        <c:axId val="985566192"/>
      </c:barChart>
      <c:catAx>
        <c:axId val="98558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66192"/>
        <c:crosses val="autoZero"/>
        <c:auto val="1"/>
        <c:lblAlgn val="ctr"/>
        <c:lblOffset val="100"/>
        <c:noMultiLvlLbl val="0"/>
      </c:catAx>
      <c:valAx>
        <c:axId val="98556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5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mayo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2020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mayo de  2020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717175</xdr:colOff>
      <xdr:row>20</xdr:row>
      <xdr:rowOff>0</xdr:rowOff>
    </xdr:from>
    <xdr:to>
      <xdr:col>5</xdr:col>
      <xdr:colOff>2644588</xdr:colOff>
      <xdr:row>48</xdr:row>
      <xdr:rowOff>142875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 31 de mayo de  2020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mayo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 2020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0.05917</cdr:x>
      <cdr:y>0</cdr:y>
    </cdr:from>
    <cdr:to>
      <cdr:x>0.86466</cdr:x>
      <cdr:y>0.19194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917496" y="0"/>
          <a:ext cx="12490492" cy="8373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38%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012.846850462964" createdVersion="6" refreshedVersion="6" minRefreshableVersion="3" recordCount="13" xr:uid="{29DB7AEE-167F-4A1D-8D13-DC0E0C58F8C2}">
  <cacheSource type="worksheet">
    <worksheetSource ref="A1:G14" sheet="may"/>
  </cacheSource>
  <cacheFields count="7">
    <cacheField name="CODIFICACION_x000a_PRESUPUESTAL" numFmtId="0">
      <sharedItems containsMixedTypes="1" containsNumber="1" containsInteger="1" minValue="42" maxValue="43"/>
    </cacheField>
    <cacheField name="CONCEPTO INGRESO" numFmtId="0">
      <sharedItems count="13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3529390.2467439999" count="5">
        <n v="262004.0006"/>
        <n v="0"/>
        <n v="396"/>
        <n v="896061"/>
        <n v="3529390.2467439999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3529390.2467439999"/>
    </cacheField>
    <cacheField name="RECAUDO EN EFECTIVO _x000a_" numFmtId="164">
      <sharedItems containsSemiMixedTypes="0" containsString="0" containsNumber="1" minValue="5.2393549999999998" maxValue="149015.29199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012.847846643519" createdVersion="6" refreshedVersion="6" minRefreshableVersion="3" recordCount="11" xr:uid="{44052185-811F-4FBE-83BA-0C7CA6A8CD6A}">
  <cacheSource type="worksheet">
    <worksheetSource ref="B1:H12" sheet="may"/>
  </cacheSource>
  <cacheFields count="7"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5.2393549999999998" maxValue="95562.251948000005"/>
    </cacheField>
    <cacheField name="SALDO DE AFORO POR RECAUDAR_x000a_" numFmtId="164">
      <sharedItems containsSemiMixedTypes="0" containsString="0" containsNumber="1" minValue="-1804.7092170000001" maxValue="166441.74865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012.849761226855" createdVersion="6" refreshedVersion="6" minRefreshableVersion="3" recordCount="11" xr:uid="{9BF6A1CD-7F85-4566-86DC-B897564AF8C1}">
  <cacheSource type="worksheet">
    <worksheetSource ref="A1:G12" sheet="may"/>
  </cacheSource>
  <cacheFields count="7">
    <cacheField name="CODIFICACION_x000a_PRESUPUESTAL" numFmtId="0">
      <sharedItems/>
    </cacheField>
    <cacheField name="CONCEPTO INGRESO" numFmtId="0">
      <sharedItems count="11">
        <s v="TASAS Y DERECHOS ADMINISTRATIVOS"/>
        <s v="MULTAS Y SANCIONES"/>
        <s v="VENTA DE BIENES Y SERVICIOS"/>
        <s v="INDEMNIZACIONES RELACIONADAS CON SEGUROS NO DE VIDA"/>
        <s v="SENTENCIAS Y CONCILIACIONES"/>
        <s v="TRANSFERENCIAS DE OTRAS UNIDADES DE GOBIERNO"/>
        <s v="INTERESES SOBRE DEPOSITOS EN INSTITUCIONES FINANCIERAS"/>
        <s v="RENDIMIENTOS RECURSOS ENTREGADOS EN ADMINISTRACION"/>
        <s v="RENDIMIENTOS RECURSOS ENTREGADOS POR LA ENTIDAD CONCEDENTE EN LOS PATRIMONIOS AUTONOMOS"/>
        <s v="REINTEGROS INCAPACIDADES"/>
        <s v="REINTEGROS GASTOS DE FUNCIONAMIENTO"/>
      </sharedItems>
    </cacheField>
    <cacheField name="Aportes" numFmtId="0">
      <sharedItems count="1">
        <s v="Propios"/>
      </sharedItems>
    </cacheField>
    <cacheField name="AFORO INICIAL_x000a_" numFmtId="164">
      <sharedItems containsSemiMixedTypes="0" containsString="0" containsNumber="1" minValue="0" maxValue="262004.0006" count="3">
        <n v="262004.0006"/>
        <n v="0"/>
        <n v="396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62004.0006"/>
    </cacheField>
    <cacheField name="RECAUDO EN EFECTIVO _x000a_" numFmtId="164">
      <sharedItems containsSemiMixedTypes="0" containsString="0" containsNumber="1" minValue="5.2393549999999998" maxValue="95562.251948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s v="3-1-01-1-02-2"/>
    <x v="0"/>
    <x v="0"/>
    <x v="0"/>
    <n v="0"/>
    <n v="262004.0006"/>
    <n v="95562.251948000005"/>
  </r>
  <r>
    <s v="3-1-01-1-02-3-01"/>
    <x v="1"/>
    <x v="0"/>
    <x v="1"/>
    <n v="0"/>
    <n v="0"/>
    <n v="317.38577800000002"/>
  </r>
  <r>
    <s v="3-1-01-1-02-5"/>
    <x v="2"/>
    <x v="0"/>
    <x v="2"/>
    <n v="0"/>
    <n v="396"/>
    <n v="311.27450199999998"/>
  </r>
  <r>
    <s v="3-1-01-1-02-6-01"/>
    <x v="3"/>
    <x v="0"/>
    <x v="1"/>
    <n v="0"/>
    <n v="0"/>
    <n v="283.19356499999998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0.68558150000001"/>
  </r>
  <r>
    <s v="3-1-01-2-05-3-01"/>
    <x v="7"/>
    <x v="0"/>
    <x v="1"/>
    <n v="0"/>
    <n v="0"/>
    <n v="57.047325910000005"/>
  </r>
  <r>
    <s v="3-1-01-2-05-3-05"/>
    <x v="8"/>
    <x v="0"/>
    <x v="1"/>
    <n v="0"/>
    <n v="0"/>
    <n v="11.36491844"/>
  </r>
  <r>
    <s v="3-1-01-2-13-1-01"/>
    <x v="9"/>
    <x v="0"/>
    <x v="1"/>
    <n v="0"/>
    <n v="0"/>
    <n v="13.128126999999999"/>
  </r>
  <r>
    <s v="3-1-01-2-13-1-03"/>
    <x v="10"/>
    <x v="0"/>
    <x v="1"/>
    <n v="0"/>
    <n v="0"/>
    <n v="5.2393549999999998"/>
  </r>
  <r>
    <n v="42"/>
    <x v="11"/>
    <x v="1"/>
    <x v="3"/>
    <n v="0"/>
    <n v="896061"/>
    <n v="149015.29199200001"/>
  </r>
  <r>
    <n v="43"/>
    <x v="12"/>
    <x v="1"/>
    <x v="4"/>
    <n v="0"/>
    <n v="3529390.2467439999"/>
    <n v="52622.3161879999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262004.0006"/>
    <n v="0"/>
    <n v="262004.0006"/>
    <n v="95562.251948000005"/>
    <n v="166441.74865200001"/>
  </r>
  <r>
    <x v="1"/>
    <x v="0"/>
    <n v="0"/>
    <n v="0"/>
    <n v="0"/>
    <n v="317.38577800000002"/>
    <n v="-317.38577800000002"/>
  </r>
  <r>
    <x v="2"/>
    <x v="0"/>
    <n v="396"/>
    <n v="0"/>
    <n v="396"/>
    <n v="311.27450199999998"/>
    <n v="84.725498000000002"/>
  </r>
  <r>
    <x v="3"/>
    <x v="0"/>
    <n v="0"/>
    <n v="0"/>
    <n v="0"/>
    <n v="283.19356499999998"/>
    <n v="-283.19356499999998"/>
  </r>
  <r>
    <x v="4"/>
    <x v="0"/>
    <n v="0"/>
    <n v="0"/>
    <n v="0"/>
    <n v="1804.7092170000001"/>
    <n v="-1804.7092170000001"/>
  </r>
  <r>
    <x v="5"/>
    <x v="0"/>
    <n v="0"/>
    <n v="0"/>
    <n v="0"/>
    <n v="500"/>
    <n v="-500"/>
  </r>
  <r>
    <x v="6"/>
    <x v="0"/>
    <n v="0"/>
    <n v="0"/>
    <n v="0"/>
    <n v="800.68558150000001"/>
    <n v="-800.68558150000001"/>
  </r>
  <r>
    <x v="7"/>
    <x v="0"/>
    <n v="0"/>
    <n v="0"/>
    <n v="0"/>
    <n v="57.047325910000005"/>
    <n v="-57.047325910000005"/>
  </r>
  <r>
    <x v="8"/>
    <x v="0"/>
    <n v="0"/>
    <n v="0"/>
    <n v="0"/>
    <n v="11.36491844"/>
    <n v="-11.36491844"/>
  </r>
  <r>
    <x v="9"/>
    <x v="0"/>
    <n v="0"/>
    <n v="0"/>
    <n v="0"/>
    <n v="13.128126999999999"/>
    <n v="-13.128126999999999"/>
  </r>
  <r>
    <x v="10"/>
    <x v="0"/>
    <n v="0"/>
    <n v="0"/>
    <n v="0"/>
    <n v="5.2393549999999998"/>
    <n v="-5.23935499999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3-1-01-1-02-2"/>
    <x v="0"/>
    <x v="0"/>
    <x v="0"/>
    <n v="0"/>
    <n v="262004.0006"/>
    <n v="95562.251948000005"/>
  </r>
  <r>
    <s v="3-1-01-1-02-3-01"/>
    <x v="1"/>
    <x v="0"/>
    <x v="1"/>
    <n v="0"/>
    <n v="0"/>
    <n v="317.38577800000002"/>
  </r>
  <r>
    <s v="3-1-01-1-02-5"/>
    <x v="2"/>
    <x v="0"/>
    <x v="2"/>
    <n v="0"/>
    <n v="396"/>
    <n v="311.27450199999998"/>
  </r>
  <r>
    <s v="3-1-01-1-02-6-01"/>
    <x v="3"/>
    <x v="0"/>
    <x v="1"/>
    <n v="0"/>
    <n v="0"/>
    <n v="283.19356499999998"/>
  </r>
  <r>
    <s v="3-1-01-1-02-6-02"/>
    <x v="4"/>
    <x v="0"/>
    <x v="1"/>
    <n v="0"/>
    <n v="0"/>
    <n v="1804.7092170000001"/>
  </r>
  <r>
    <s v="3-1-01-1-02-6-05"/>
    <x v="5"/>
    <x v="0"/>
    <x v="1"/>
    <n v="0"/>
    <n v="0"/>
    <n v="500"/>
  </r>
  <r>
    <s v="3-1-01-2-05-1-02-01"/>
    <x v="6"/>
    <x v="0"/>
    <x v="1"/>
    <n v="0"/>
    <n v="0"/>
    <n v="800.68558150000001"/>
  </r>
  <r>
    <s v="3-1-01-2-05-3-01"/>
    <x v="7"/>
    <x v="0"/>
    <x v="1"/>
    <n v="0"/>
    <n v="0"/>
    <n v="57.047325910000005"/>
  </r>
  <r>
    <s v="3-1-01-2-05-3-05"/>
    <x v="8"/>
    <x v="0"/>
    <x v="1"/>
    <n v="0"/>
    <n v="0"/>
    <n v="11.36491844"/>
  </r>
  <r>
    <s v="3-1-01-2-13-1-01"/>
    <x v="9"/>
    <x v="0"/>
    <x v="1"/>
    <n v="0"/>
    <n v="0"/>
    <n v="13.128126999999999"/>
  </r>
  <r>
    <s v="3-1-01-2-13-1-03"/>
    <x v="10"/>
    <x v="0"/>
    <x v="1"/>
    <n v="0"/>
    <n v="0"/>
    <n v="5.239354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320FBB-5CB6-4103-8FBB-D8EE4D3C4534}" name="Tabla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230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17038A-E3D4-4D06-8AA0-F9C68B3FDF6A}" name="Tabla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20" firstHeaderRow="0" firstDataRow="1" firstDataCol="1" rowPageCount="2" colPageCount="1"/>
  <pivotFields count="7">
    <pivotField subtotalTop="0" showAll="0"/>
    <pivotField axis="axisRow" showAll="0" sortType="ascending">
      <items count="14">
        <item x="11"/>
        <item x="12"/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6">
        <item x="1"/>
        <item x="0"/>
        <item x="2"/>
        <item x="3"/>
        <item x="4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5"/>
    </i>
    <i>
      <x v="12"/>
    </i>
    <i>
      <x v="4"/>
    </i>
    <i>
      <x v="6"/>
    </i>
    <i>
      <x v="7"/>
    </i>
    <i>
      <x v="2"/>
    </i>
    <i>
      <x v="11"/>
    </i>
    <i>
      <x v="10"/>
    </i>
    <i>
      <x v="9"/>
    </i>
    <i>
      <x v="3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2">
    <format dxfId="170">
      <pivotArea outline="0" collapsedLevelsAreSubtotals="1" fieldPosition="0"/>
    </format>
    <format dxfId="169">
      <pivotArea collapsedLevelsAreSubtotals="1" fieldPosition="0">
        <references count="1">
          <reference field="1" count="4">
            <x v="2"/>
            <x v="3"/>
            <x v="4"/>
            <x v="5"/>
          </reference>
        </references>
      </pivotArea>
    </format>
    <format dxfId="168">
      <pivotArea outline="0" fieldPosition="0">
        <references count="1">
          <reference field="4294967294" count="1">
            <x v="1"/>
          </reference>
        </references>
      </pivotArea>
    </format>
    <format dxfId="167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66">
      <pivotArea collapsedLevelsAreSubtotals="1" fieldPosition="0">
        <references count="2">
          <reference field="4294967294" count="1" selected="0">
            <x v="0"/>
          </reference>
          <reference field="1" count="5">
            <x v="2"/>
            <x v="3"/>
            <x v="4"/>
            <x v="5"/>
            <x v="6"/>
          </reference>
        </references>
      </pivotArea>
    </format>
    <format dxfId="16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64">
      <pivotArea collapsedLevelsAreSubtotals="1" fieldPosition="0">
        <references count="2">
          <reference field="4294967294" count="1" selected="0">
            <x v="1"/>
          </reference>
          <reference field="1" count="1">
            <x v="5"/>
          </reference>
        </references>
      </pivotArea>
    </format>
    <format dxfId="163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62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61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60">
      <pivotArea collapsedLevelsAreSubtotals="1" fieldPosition="0">
        <references count="2">
          <reference field="4294967294" count="1" selected="0">
            <x v="1"/>
          </reference>
          <reference field="1" count="1">
            <x v="4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1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A2A4A0-7652-4AEE-99F4-EC9BDE599A3E}" name="TablaDinámica4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3" firstHeaderRow="1" firstDataRow="1" firstDataCol="1" rowPageCount="2" colPageCount="1"/>
  <pivotFields count="7">
    <pivotField subtotalTop="0" showAll="0"/>
    <pivotField axis="axisRow" showAll="0" sortType="ascending">
      <items count="12">
        <item x="2"/>
        <item x="4"/>
        <item x="9"/>
        <item x="10"/>
        <item x="7"/>
        <item x="3"/>
        <item x="0"/>
        <item x="6"/>
        <item x="5"/>
        <item x="1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2">
        <item sd="0" x="0"/>
        <item t="default"/>
      </items>
    </pivotField>
    <pivotField name="Recudo_x000a_" axis="axisPage" multipleItemSelectionAllowed="1" showAll="0">
      <items count="4">
        <item x="1"/>
        <item x="0"/>
        <item x="2"/>
        <item t="default"/>
      </items>
    </pivotField>
    <pivotField subtotalTop="0" showAll="0"/>
    <pivotField numFmtId="164" multipleItemSelectionAllowed="1" showAll="0"/>
    <pivotField dataField="1" showAll="0"/>
  </pivotFields>
  <rowFields count="1">
    <field x="1"/>
  </rowFields>
  <rowItems count="12">
    <i>
      <x v="3"/>
    </i>
    <i>
      <x v="10"/>
    </i>
    <i>
      <x v="2"/>
    </i>
    <i>
      <x v="4"/>
    </i>
    <i>
      <x v="5"/>
    </i>
    <i>
      <x/>
    </i>
    <i>
      <x v="9"/>
    </i>
    <i>
      <x v="8"/>
    </i>
    <i>
      <x v="7"/>
    </i>
    <i>
      <x v="1"/>
    </i>
    <i>
      <x v="6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59">
    <format dxfId="229">
      <pivotArea outline="0" collapsedLevelsAreSubtotals="1" fieldPosition="0"/>
    </format>
    <format dxfId="228">
      <pivotArea collapsedLevelsAreSubtotals="1" fieldPosition="0">
        <references count="1">
          <reference field="1" count="4">
            <x v="0"/>
            <x v="1"/>
            <x v="2"/>
            <x v="3"/>
          </reference>
        </references>
      </pivotArea>
    </format>
    <format dxfId="227">
      <pivotArea outline="0" fieldPosition="0">
        <references count="1">
          <reference field="4294967294" count="1">
            <x v="0"/>
          </reference>
        </references>
      </pivotArea>
    </format>
    <format dxfId="226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field="1" type="button" dataOnly="0" labelOnly="1" outline="0" axis="axisRow" fieldPosition="0"/>
    </format>
    <format dxfId="22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21">
      <pivotArea dataOnly="0" labelOnly="1" grandRow="1" outline="0" fieldPosition="0"/>
    </format>
    <format dxfId="220">
      <pivotArea dataOnly="0" labelOnly="1" outline="0" axis="axisValues" fieldPosition="0"/>
    </format>
    <format dxfId="219">
      <pivotArea type="all" dataOnly="0" outline="0" fieldPosition="0"/>
    </format>
    <format dxfId="218">
      <pivotArea outline="0" collapsedLevelsAreSubtotals="1" fieldPosition="0"/>
    </format>
    <format dxfId="217">
      <pivotArea field="1" type="button" dataOnly="0" labelOnly="1" outline="0" axis="axisRow" fieldPosition="0"/>
    </format>
    <format dxfId="216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15">
      <pivotArea dataOnly="0" labelOnly="1" grandRow="1" outline="0" fieldPosition="0"/>
    </format>
    <format dxfId="214">
      <pivotArea dataOnly="0" labelOnly="1" outline="0" axis="axisValues" fieldPosition="0"/>
    </format>
    <format dxfId="213">
      <pivotArea type="all" dataOnly="0" outline="0" fieldPosition="0"/>
    </format>
    <format dxfId="212">
      <pivotArea outline="0" collapsedLevelsAreSubtotals="1" fieldPosition="0"/>
    </format>
    <format dxfId="211">
      <pivotArea field="1" type="button" dataOnly="0" labelOnly="1" outline="0" axis="axisRow" fieldPosition="0"/>
    </format>
    <format dxfId="210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09">
      <pivotArea dataOnly="0" labelOnly="1" grandRow="1" outline="0" fieldPosition="0"/>
    </format>
    <format dxfId="208">
      <pivotArea dataOnly="0" labelOnly="1" outline="0" axis="axisValues" fieldPosition="0"/>
    </format>
    <format dxfId="207">
      <pivotArea type="all" dataOnly="0" outline="0" fieldPosition="0"/>
    </format>
    <format dxfId="206">
      <pivotArea outline="0" collapsedLevelsAreSubtotals="1" fieldPosition="0"/>
    </format>
    <format dxfId="205">
      <pivotArea field="1" type="button" dataOnly="0" labelOnly="1" outline="0" axis="axisRow" fieldPosition="0"/>
    </format>
    <format dxfId="204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203">
      <pivotArea dataOnly="0" labelOnly="1" grandRow="1" outline="0" fieldPosition="0"/>
    </format>
    <format dxfId="202">
      <pivotArea dataOnly="0" labelOnly="1" outline="0" axis="axisValues" fieldPosition="0"/>
    </format>
    <format dxfId="201">
      <pivotArea type="all" dataOnly="0" outline="0" fieldPosition="0"/>
    </format>
    <format dxfId="200">
      <pivotArea outline="0" collapsedLevelsAreSubtotals="1" fieldPosition="0"/>
    </format>
    <format dxfId="199">
      <pivotArea field="1" type="button" dataOnly="0" labelOnly="1" outline="0" axis="axisRow" fieldPosition="0"/>
    </format>
    <format dxfId="198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97">
      <pivotArea dataOnly="0" labelOnly="1" grandRow="1" outline="0" fieldPosition="0"/>
    </format>
    <format dxfId="196">
      <pivotArea dataOnly="0" labelOnly="1" outline="0" axis="axisValues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1" type="button" dataOnly="0" labelOnly="1" outline="0" axis="axisRow" fieldPosition="0"/>
    </format>
    <format dxfId="192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91">
      <pivotArea dataOnly="0" labelOnly="1" grandRow="1" outline="0" fieldPosition="0"/>
    </format>
    <format dxfId="190">
      <pivotArea dataOnly="0" labelOnly="1" outline="0" axis="axisValues" fieldPosition="0"/>
    </format>
    <format dxfId="189">
      <pivotArea collapsedLevelsAreSubtotals="1" fieldPosition="0">
        <references count="1">
          <reference field="1" count="1">
            <x v="3"/>
          </reference>
        </references>
      </pivotArea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field="1" type="button" dataOnly="0" labelOnly="1" outline="0" axis="axisRow" fieldPosition="0"/>
    </format>
    <format dxfId="185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84">
      <pivotArea dataOnly="0" labelOnly="1" grandRow="1" outline="0" fieldPosition="0"/>
    </format>
    <format dxfId="183">
      <pivotArea dataOnly="0" labelOnly="1" outline="0" axis="axisValues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field="1" type="button" dataOnly="0" labelOnly="1" outline="0" axis="axisRow" fieldPosition="0"/>
    </format>
    <format dxfId="179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78">
      <pivotArea dataOnly="0" labelOnly="1" grandRow="1" outline="0" fieldPosition="0"/>
    </format>
    <format dxfId="177">
      <pivotArea dataOnly="0" labelOnly="1" outline="0" axis="axisValues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field="1" type="button" dataOnly="0" labelOnly="1" outline="0" axis="axisRow" fieldPosition="0"/>
    </format>
    <format dxfId="173">
      <pivotArea dataOnly="0" labelOnly="1" fieldPosition="0">
        <references count="1">
          <reference field="1" count="5">
            <x v="0"/>
            <x v="1"/>
            <x v="2"/>
            <x v="3"/>
            <x v="4"/>
          </reference>
        </references>
      </pivotArea>
    </format>
    <format dxfId="172">
      <pivotArea dataOnly="0" labelOnly="1" grandRow="1" outline="0" fieldPosition="0"/>
    </format>
    <format dxfId="171">
      <pivotArea dataOnly="0" labelOnly="1" outline="0" axis="axisValues" fieldPosition="0"/>
    </format>
  </formats>
  <chartFormats count="7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1B588-B115-4CB3-BD9B-9CA5DB15E3D8}" name="TablaDinámica1" cacheId="2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2">
        <item x="2"/>
        <item x="4"/>
        <item x="10"/>
        <item x="7"/>
        <item x="0"/>
        <item x="6"/>
        <item x="5"/>
        <item x="1"/>
        <item x="9"/>
        <item x="3"/>
        <item x="8"/>
        <item t="default"/>
      </items>
    </pivotField>
    <pivotField axis="axisRow" subtotalTop="0" showAll="0">
      <items count="2"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4" baseField="0" baseItem="0"/>
    <dataField name="RECAUDO EN EFECTIVO ." fld="5" baseField="0" baseItem="0"/>
  </dataFields>
  <formats count="3">
    <format dxfId="67">
      <pivotArea collapsedLevelsAreSubtotals="1" fieldPosition="0">
        <references count="1">
          <reference field="1" count="0"/>
        </references>
      </pivotArea>
    </format>
    <format dxfId="68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69">
      <pivotArea outline="0" collapsedLevelsAreSubtotals="1" fieldPosition="0"/>
    </format>
  </formats>
  <chartFormats count="4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>
      <selection activeCell="E10" sqref="E10"/>
    </sheetView>
  </sheetViews>
  <sheetFormatPr baseColWidth="10" defaultRowHeight="15" x14ac:dyDescent="0.25"/>
  <cols>
    <col min="1" max="1" width="31.140625" style="16" bestFit="1" customWidth="1"/>
    <col min="2" max="2" width="165.5703125" style="16" bestFit="1" customWidth="1"/>
    <col min="3" max="16384" width="11.42578125" style="16"/>
  </cols>
  <sheetData>
    <row r="9" spans="1:2" ht="36" x14ac:dyDescent="0.55000000000000004">
      <c r="A9" s="19"/>
      <c r="B9" s="20" t="s">
        <v>30</v>
      </c>
    </row>
    <row r="10" spans="1:2" ht="36" x14ac:dyDescent="0.55000000000000004">
      <c r="A10" s="19"/>
      <c r="B10" s="20" t="s">
        <v>28</v>
      </c>
    </row>
    <row r="11" spans="1:2" ht="36" x14ac:dyDescent="0.55000000000000004">
      <c r="A11" s="19"/>
      <c r="B11" s="20" t="s">
        <v>29</v>
      </c>
    </row>
    <row r="12" spans="1:2" ht="36" x14ac:dyDescent="0.55000000000000004">
      <c r="B12" s="18"/>
    </row>
    <row r="13" spans="1:2" ht="36" x14ac:dyDescent="0.55000000000000004">
      <c r="B13" s="18"/>
    </row>
    <row r="14" spans="1:2" ht="36" x14ac:dyDescent="0.55000000000000004">
      <c r="B14" s="17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workbookViewId="0">
      <selection activeCell="C6" sqref="C6"/>
    </sheetView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27</v>
      </c>
      <c r="C5" t="s">
        <v>13</v>
      </c>
    </row>
    <row r="6" spans="2:6" x14ac:dyDescent="0.25">
      <c r="B6" s="6" t="s">
        <v>4</v>
      </c>
      <c r="C6" s="9">
        <v>4425451.2467439994</v>
      </c>
    </row>
    <row r="7" spans="2:6" x14ac:dyDescent="0.25">
      <c r="B7" s="6" t="s">
        <v>3</v>
      </c>
      <c r="C7" s="9">
        <v>262400.00060000003</v>
      </c>
    </row>
    <row r="8" spans="2:6" x14ac:dyDescent="0.25">
      <c r="B8" s="6" t="s">
        <v>5</v>
      </c>
      <c r="C8" s="9">
        <v>4687851.2473439993</v>
      </c>
      <c r="F8" s="13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5:F84"/>
  <sheetViews>
    <sheetView showGridLines="0" showRowColHeaders="0" topLeftCell="A13" zoomScaleNormal="100" workbookViewId="0">
      <selection activeCell="D13" sqref="D13"/>
    </sheetView>
  </sheetViews>
  <sheetFormatPr baseColWidth="10" defaultRowHeight="15" x14ac:dyDescent="0.25"/>
  <cols>
    <col min="2" max="2" width="98.140625" bestFit="1" customWidth="1"/>
    <col min="3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5" t="s">
        <v>2</v>
      </c>
      <c r="C5" t="s">
        <v>3</v>
      </c>
    </row>
    <row r="6" spans="2:4" x14ac:dyDescent="0.25">
      <c r="B6" s="5" t="s">
        <v>19</v>
      </c>
      <c r="C6" t="s">
        <v>17</v>
      </c>
    </row>
    <row r="8" spans="2:4" x14ac:dyDescent="0.25">
      <c r="B8" s="5" t="s">
        <v>24</v>
      </c>
      <c r="C8" t="s">
        <v>25</v>
      </c>
      <c r="D8" t="s">
        <v>23</v>
      </c>
    </row>
    <row r="9" spans="2:4" x14ac:dyDescent="0.25">
      <c r="B9" s="6" t="s">
        <v>20</v>
      </c>
      <c r="C9" s="9">
        <v>5.2393549999999998</v>
      </c>
      <c r="D9" s="12">
        <v>5.2568983043120988E-5</v>
      </c>
    </row>
    <row r="10" spans="2:4" x14ac:dyDescent="0.25">
      <c r="B10" s="6" t="s">
        <v>48</v>
      </c>
      <c r="C10" s="9">
        <v>11.36491844</v>
      </c>
      <c r="D10" s="10">
        <v>1.1402972403259811E-4</v>
      </c>
    </row>
    <row r="11" spans="2:4" x14ac:dyDescent="0.25">
      <c r="B11" s="6" t="s">
        <v>42</v>
      </c>
      <c r="C11" s="9">
        <v>13.128126999999999</v>
      </c>
      <c r="D11" s="10">
        <v>1.317208483965944E-4</v>
      </c>
    </row>
    <row r="12" spans="2:4" x14ac:dyDescent="0.25">
      <c r="B12" s="6" t="s">
        <v>22</v>
      </c>
      <c r="C12" s="9">
        <v>57.047325910000005</v>
      </c>
      <c r="D12" s="10">
        <v>5.7238341521393126E-4</v>
      </c>
    </row>
    <row r="13" spans="2:4" x14ac:dyDescent="0.25">
      <c r="B13" s="6" t="s">
        <v>46</v>
      </c>
      <c r="C13" s="9">
        <v>283.19356499999998</v>
      </c>
      <c r="D13" s="10">
        <v>2.8414180211888641E-3</v>
      </c>
    </row>
    <row r="14" spans="2:4" x14ac:dyDescent="0.25">
      <c r="B14" s="6" t="s">
        <v>16</v>
      </c>
      <c r="C14" s="9">
        <v>311.27450199999998</v>
      </c>
      <c r="D14" s="10">
        <v>3.1231676451383673E-3</v>
      </c>
    </row>
    <row r="15" spans="2:4" x14ac:dyDescent="0.25">
      <c r="B15" s="6" t="s">
        <v>44</v>
      </c>
      <c r="C15" s="9">
        <v>317.38577800000002</v>
      </c>
      <c r="D15" s="10">
        <v>3.1844850333313476E-3</v>
      </c>
    </row>
    <row r="16" spans="2:4" x14ac:dyDescent="0.25">
      <c r="B16" s="6" t="s">
        <v>40</v>
      </c>
      <c r="C16" s="9">
        <v>500</v>
      </c>
      <c r="D16" s="10">
        <v>5.0167418549727011E-3</v>
      </c>
    </row>
    <row r="17" spans="1:5" x14ac:dyDescent="0.25">
      <c r="B17" s="6" t="s">
        <v>36</v>
      </c>
      <c r="C17" s="9">
        <v>800.68558150000001</v>
      </c>
      <c r="D17" s="10">
        <v>8.0336657387684116E-3</v>
      </c>
    </row>
    <row r="18" spans="1:5" x14ac:dyDescent="0.25">
      <c r="B18" s="6" t="s">
        <v>18</v>
      </c>
      <c r="C18" s="9">
        <v>1804.7092170000001</v>
      </c>
      <c r="D18" s="10">
        <v>1.8107520529957823E-2</v>
      </c>
    </row>
    <row r="19" spans="1:5" x14ac:dyDescent="0.25">
      <c r="B19" s="6" t="s">
        <v>33</v>
      </c>
      <c r="C19" s="9">
        <v>95562.251948000005</v>
      </c>
      <c r="D19" s="10">
        <v>0.95882229820595621</v>
      </c>
      <c r="E19" s="13"/>
    </row>
    <row r="20" spans="1:5" x14ac:dyDescent="0.25">
      <c r="B20" s="6" t="s">
        <v>5</v>
      </c>
      <c r="C20" s="9">
        <v>99666.280317850003</v>
      </c>
      <c r="D20" s="10">
        <v>1</v>
      </c>
    </row>
    <row r="21" spans="1:5" x14ac:dyDescent="0.25">
      <c r="E21" s="13"/>
    </row>
    <row r="22" spans="1:5" x14ac:dyDescent="0.25">
      <c r="E22" s="13"/>
    </row>
    <row r="25" spans="1:5" x14ac:dyDescent="0.25">
      <c r="A25" s="26"/>
      <c r="B25" s="31"/>
      <c r="C25" s="31"/>
      <c r="D25" s="26"/>
      <c r="E25" s="26"/>
    </row>
    <row r="26" spans="1:5" x14ac:dyDescent="0.25">
      <c r="A26" s="30"/>
      <c r="B26" s="11"/>
      <c r="C26" s="11"/>
      <c r="D26" s="30"/>
      <c r="E26" s="27"/>
    </row>
    <row r="27" spans="1:5" x14ac:dyDescent="0.25">
      <c r="A27" s="30"/>
      <c r="B27" s="28"/>
      <c r="C27" s="28"/>
      <c r="D27" s="30"/>
      <c r="E27" s="27"/>
    </row>
    <row r="28" spans="1:5" x14ac:dyDescent="0.25">
      <c r="A28" s="30"/>
      <c r="B28" s="32" t="s">
        <v>2</v>
      </c>
      <c r="C28" s="32" t="s">
        <v>3</v>
      </c>
      <c r="D28" s="30"/>
      <c r="E28" s="27"/>
    </row>
    <row r="29" spans="1:5" x14ac:dyDescent="0.25">
      <c r="A29" s="30"/>
      <c r="B29" s="32" t="s">
        <v>19</v>
      </c>
      <c r="C29" s="32" t="s">
        <v>17</v>
      </c>
      <c r="D29" s="30"/>
      <c r="E29" s="27"/>
    </row>
    <row r="30" spans="1:5" x14ac:dyDescent="0.25">
      <c r="A30" s="30"/>
      <c r="B30" s="28"/>
      <c r="C30" s="28"/>
      <c r="D30" s="30"/>
      <c r="E30" s="27"/>
    </row>
    <row r="31" spans="1:5" x14ac:dyDescent="0.25">
      <c r="A31" s="30"/>
      <c r="B31" s="32" t="s">
        <v>24</v>
      </c>
      <c r="C31" s="32" t="s">
        <v>23</v>
      </c>
      <c r="D31" s="30"/>
      <c r="E31" s="27"/>
    </row>
    <row r="32" spans="1:5" x14ac:dyDescent="0.25">
      <c r="A32" s="30"/>
      <c r="B32" s="33" t="s">
        <v>20</v>
      </c>
      <c r="C32" s="34">
        <v>5.2568983043120988E-5</v>
      </c>
      <c r="D32" s="30"/>
      <c r="E32" s="27"/>
    </row>
    <row r="33" spans="1:5" x14ac:dyDescent="0.25">
      <c r="A33" s="30"/>
      <c r="B33" s="33" t="s">
        <v>48</v>
      </c>
      <c r="C33" s="35">
        <v>1.1402972403259811E-4</v>
      </c>
      <c r="D33" s="30"/>
      <c r="E33" s="27"/>
    </row>
    <row r="34" spans="1:5" x14ac:dyDescent="0.25">
      <c r="A34" s="30"/>
      <c r="B34" s="33" t="s">
        <v>42</v>
      </c>
      <c r="C34" s="34">
        <v>1.317208483965944E-4</v>
      </c>
      <c r="D34" s="30"/>
      <c r="E34" s="27"/>
    </row>
    <row r="35" spans="1:5" x14ac:dyDescent="0.25">
      <c r="A35" s="30"/>
      <c r="B35" s="33" t="s">
        <v>22</v>
      </c>
      <c r="C35" s="35">
        <v>5.7238341521393126E-4</v>
      </c>
      <c r="D35" s="30"/>
      <c r="E35" s="27"/>
    </row>
    <row r="36" spans="1:5" x14ac:dyDescent="0.25">
      <c r="A36" s="30"/>
      <c r="B36" s="33" t="s">
        <v>46</v>
      </c>
      <c r="C36" s="35">
        <v>2.8414180211888641E-3</v>
      </c>
      <c r="D36" s="30"/>
      <c r="E36" s="27"/>
    </row>
    <row r="37" spans="1:5" x14ac:dyDescent="0.25">
      <c r="A37" s="30"/>
      <c r="B37" s="33" t="s">
        <v>16</v>
      </c>
      <c r="C37" s="35">
        <v>3.1231676451383673E-3</v>
      </c>
      <c r="D37" s="30"/>
      <c r="E37" s="27"/>
    </row>
    <row r="38" spans="1:5" x14ac:dyDescent="0.25">
      <c r="A38" s="30"/>
      <c r="B38" s="33" t="s">
        <v>44</v>
      </c>
      <c r="C38" s="35">
        <v>3.1844850333313476E-3</v>
      </c>
      <c r="D38" s="30"/>
      <c r="E38" s="27"/>
    </row>
    <row r="39" spans="1:5" x14ac:dyDescent="0.25">
      <c r="A39" s="30"/>
      <c r="B39" s="33" t="s">
        <v>40</v>
      </c>
      <c r="C39" s="35">
        <v>5.0167418549727011E-3</v>
      </c>
      <c r="D39" s="30"/>
      <c r="E39" s="27"/>
    </row>
    <row r="40" spans="1:5" x14ac:dyDescent="0.25">
      <c r="A40" s="30"/>
      <c r="B40" s="33" t="s">
        <v>36</v>
      </c>
      <c r="C40" s="35">
        <v>8.0336657387684116E-3</v>
      </c>
      <c r="D40" s="30"/>
      <c r="E40" s="27"/>
    </row>
    <row r="41" spans="1:5" x14ac:dyDescent="0.25">
      <c r="A41" s="30"/>
      <c r="B41" s="33" t="s">
        <v>18</v>
      </c>
      <c r="C41" s="35">
        <v>1.8107520529957823E-2</v>
      </c>
      <c r="D41" s="30"/>
      <c r="E41" s="27"/>
    </row>
    <row r="42" spans="1:5" x14ac:dyDescent="0.25">
      <c r="A42" s="30"/>
      <c r="B42" s="33" t="s">
        <v>33</v>
      </c>
      <c r="C42" s="35">
        <v>0.95882229820595621</v>
      </c>
      <c r="D42" s="30"/>
      <c r="E42" s="27"/>
    </row>
    <row r="43" spans="1:5" x14ac:dyDescent="0.25">
      <c r="A43" s="30"/>
      <c r="B43" s="33" t="s">
        <v>5</v>
      </c>
      <c r="C43" s="35">
        <v>1</v>
      </c>
      <c r="D43" s="30"/>
      <c r="E43" s="27"/>
    </row>
    <row r="44" spans="1:5" x14ac:dyDescent="0.25">
      <c r="A44" s="30"/>
      <c r="D44" s="30"/>
      <c r="E44" s="27"/>
    </row>
    <row r="45" spans="1:5" x14ac:dyDescent="0.25">
      <c r="A45" s="30"/>
      <c r="D45" s="30"/>
      <c r="E45" s="27"/>
    </row>
    <row r="46" spans="1:5" x14ac:dyDescent="0.25">
      <c r="A46" s="27"/>
      <c r="D46" s="27"/>
      <c r="E46" s="27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54" spans="1:6" x14ac:dyDescent="0.25">
      <c r="A54" s="29"/>
      <c r="B54" s="29"/>
      <c r="C54" s="29"/>
      <c r="D54" s="29"/>
      <c r="E54" s="29"/>
      <c r="F54" s="29"/>
    </row>
    <row r="55" spans="1:6" x14ac:dyDescent="0.25">
      <c r="A55" s="29"/>
      <c r="B55" s="29"/>
      <c r="C55" s="29"/>
      <c r="D55" s="29"/>
      <c r="E55" s="29"/>
      <c r="F55" s="29"/>
    </row>
    <row r="56" spans="1:6" x14ac:dyDescent="0.25">
      <c r="A56" s="29"/>
      <c r="B56" s="29"/>
      <c r="C56" s="29"/>
      <c r="D56" s="29"/>
      <c r="E56" s="29"/>
      <c r="F56" s="29"/>
    </row>
    <row r="57" spans="1:6" x14ac:dyDescent="0.25">
      <c r="A57" s="29"/>
      <c r="B57" s="29"/>
      <c r="C57" s="29"/>
      <c r="D57" s="29"/>
      <c r="E57" s="29"/>
      <c r="F57" s="29"/>
    </row>
    <row r="58" spans="1:6" x14ac:dyDescent="0.25">
      <c r="A58" s="29"/>
      <c r="B58" s="29"/>
      <c r="C58" s="29"/>
      <c r="D58" s="29"/>
      <c r="E58" s="29"/>
      <c r="F58" s="29"/>
    </row>
    <row r="59" spans="1:6" x14ac:dyDescent="0.25">
      <c r="A59" s="29"/>
      <c r="B59" s="29"/>
      <c r="C59" s="29"/>
      <c r="D59" s="29"/>
      <c r="E59" s="29"/>
      <c r="F59" s="29"/>
    </row>
    <row r="60" spans="1:6" x14ac:dyDescent="0.25">
      <c r="A60" s="29"/>
      <c r="B60" s="29"/>
      <c r="C60" s="29"/>
      <c r="D60" s="29"/>
      <c r="E60" s="29"/>
      <c r="F60" s="29"/>
    </row>
    <row r="61" spans="1:6" x14ac:dyDescent="0.25">
      <c r="A61" s="29"/>
      <c r="B61" s="29"/>
      <c r="C61" s="29"/>
      <c r="D61" s="29"/>
      <c r="E61" s="29"/>
      <c r="F61" s="29"/>
    </row>
    <row r="62" spans="1:6" x14ac:dyDescent="0.25">
      <c r="A62" s="29"/>
      <c r="B62" s="29"/>
      <c r="C62" s="29"/>
      <c r="D62" s="29"/>
      <c r="E62" s="29"/>
      <c r="F62" s="29"/>
    </row>
    <row r="63" spans="1:6" x14ac:dyDescent="0.25">
      <c r="A63" s="29"/>
      <c r="B63" s="29"/>
      <c r="C63" s="29"/>
      <c r="D63" s="29"/>
      <c r="E63" s="29"/>
      <c r="F63" s="29"/>
    </row>
    <row r="64" spans="1:6" x14ac:dyDescent="0.25">
      <c r="A64" s="29"/>
      <c r="B64" s="29"/>
      <c r="C64" s="29"/>
      <c r="D64" s="29"/>
      <c r="E64" s="29"/>
      <c r="F64" s="29"/>
    </row>
    <row r="65" spans="1:6" x14ac:dyDescent="0.25">
      <c r="A65" s="29"/>
      <c r="B65" s="29"/>
      <c r="C65" s="29"/>
      <c r="D65" s="29"/>
      <c r="E65" s="29"/>
      <c r="F65" s="29"/>
    </row>
    <row r="66" spans="1:6" x14ac:dyDescent="0.25">
      <c r="A66" s="29"/>
      <c r="B66" s="29"/>
      <c r="C66" s="29"/>
      <c r="D66" s="29"/>
      <c r="E66" s="29"/>
      <c r="F66" s="29"/>
    </row>
    <row r="67" spans="1:6" x14ac:dyDescent="0.25">
      <c r="A67" s="29"/>
      <c r="B67" s="29"/>
      <c r="C67" s="29"/>
      <c r="D67" s="29"/>
      <c r="E67" s="29"/>
      <c r="F67" s="29"/>
    </row>
    <row r="68" spans="1:6" x14ac:dyDescent="0.25">
      <c r="A68" s="29"/>
      <c r="B68" s="29"/>
      <c r="C68" s="29"/>
      <c r="D68" s="29"/>
      <c r="E68" s="29"/>
      <c r="F68" s="29"/>
    </row>
    <row r="69" spans="1:6" x14ac:dyDescent="0.25">
      <c r="A69" s="29"/>
      <c r="B69" s="29"/>
      <c r="C69" s="29"/>
      <c r="D69" s="29"/>
      <c r="E69" s="29"/>
      <c r="F69" s="29"/>
    </row>
    <row r="70" spans="1:6" x14ac:dyDescent="0.25">
      <c r="A70" s="29"/>
      <c r="B70" s="29"/>
      <c r="C70" s="29"/>
      <c r="D70" s="29"/>
      <c r="E70" s="29"/>
      <c r="F70" s="29"/>
    </row>
    <row r="71" spans="1:6" x14ac:dyDescent="0.25">
      <c r="A71" s="29"/>
      <c r="B71" s="29"/>
      <c r="C71" s="29"/>
      <c r="D71" s="29"/>
      <c r="E71" s="29"/>
      <c r="F71" s="29"/>
    </row>
    <row r="72" spans="1:6" x14ac:dyDescent="0.25">
      <c r="A72" s="29"/>
      <c r="B72" s="29"/>
      <c r="C72" s="29"/>
      <c r="D72" s="29"/>
      <c r="E72" s="29"/>
      <c r="F72" s="29"/>
    </row>
    <row r="73" spans="1:6" x14ac:dyDescent="0.25">
      <c r="A73" s="29"/>
      <c r="B73" s="29"/>
      <c r="C73" s="29"/>
      <c r="D73" s="29"/>
      <c r="E73" s="29"/>
      <c r="F73" s="29"/>
    </row>
    <row r="74" spans="1:6" x14ac:dyDescent="0.25">
      <c r="A74" s="29"/>
      <c r="B74" s="29"/>
      <c r="C74" s="29"/>
      <c r="D74" s="29"/>
      <c r="E74" s="29"/>
      <c r="F74" s="29"/>
    </row>
    <row r="75" spans="1:6" x14ac:dyDescent="0.25">
      <c r="A75" s="29"/>
      <c r="B75" s="29"/>
      <c r="C75" s="29"/>
      <c r="D75" s="29"/>
      <c r="E75" s="29"/>
      <c r="F75" s="29"/>
    </row>
    <row r="76" spans="1:6" x14ac:dyDescent="0.25">
      <c r="A76" s="29"/>
      <c r="B76" s="29"/>
      <c r="C76" s="29"/>
      <c r="D76" s="29"/>
      <c r="E76" s="29"/>
      <c r="F76" s="29"/>
    </row>
    <row r="77" spans="1:6" x14ac:dyDescent="0.25">
      <c r="A77" s="29"/>
      <c r="B77" s="29"/>
      <c r="C77" s="29"/>
      <c r="D77" s="29"/>
      <c r="E77" s="29"/>
      <c r="F77" s="29"/>
    </row>
    <row r="78" spans="1:6" x14ac:dyDescent="0.25">
      <c r="A78" s="29"/>
      <c r="B78" s="29"/>
      <c r="C78" s="29"/>
      <c r="D78" s="29"/>
      <c r="E78" s="29"/>
      <c r="F78" s="29"/>
    </row>
    <row r="79" spans="1:6" x14ac:dyDescent="0.25">
      <c r="A79" s="29"/>
      <c r="B79" s="29"/>
      <c r="C79" s="29"/>
      <c r="D79" s="29"/>
      <c r="E79" s="29"/>
      <c r="F79" s="29"/>
    </row>
    <row r="80" spans="1:6" x14ac:dyDescent="0.25">
      <c r="A80" s="29"/>
      <c r="B80" s="29"/>
      <c r="C80" s="29"/>
      <c r="D80" s="29"/>
      <c r="E80" s="29"/>
      <c r="F80" s="29"/>
    </row>
    <row r="81" spans="1:6" x14ac:dyDescent="0.25">
      <c r="A81" s="29"/>
      <c r="B81" s="29"/>
      <c r="C81" s="29"/>
      <c r="D81" s="29"/>
      <c r="E81" s="29"/>
      <c r="F81" s="29"/>
    </row>
    <row r="82" spans="1:6" x14ac:dyDescent="0.25">
      <c r="A82" s="29"/>
      <c r="B82" s="29"/>
      <c r="C82" s="29"/>
      <c r="D82" s="29"/>
      <c r="E82" s="29"/>
      <c r="F82" s="29"/>
    </row>
    <row r="83" spans="1:6" x14ac:dyDescent="0.25">
      <c r="A83" s="29"/>
      <c r="B83" s="29"/>
      <c r="C83" s="29"/>
      <c r="D83" s="29"/>
      <c r="E83" s="29"/>
      <c r="F83" s="29"/>
    </row>
    <row r="84" spans="1:6" x14ac:dyDescent="0.25">
      <c r="A84" s="29"/>
      <c r="B84" s="29"/>
      <c r="C84" s="29"/>
      <c r="D84" s="29"/>
      <c r="E84" s="29"/>
      <c r="F84" s="29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zoomScaleNormal="100" workbookViewId="0">
      <selection activeCell="F13" sqref="F13"/>
    </sheetView>
  </sheetViews>
  <sheetFormatPr baseColWidth="10" defaultRowHeight="20.100000000000001" customHeight="1" x14ac:dyDescent="0.25"/>
  <cols>
    <col min="1" max="1" width="19.42578125" style="1" customWidth="1"/>
    <col min="2" max="2" width="56.7109375" style="1" bestFit="1" customWidth="1"/>
    <col min="3" max="3" width="8" style="1" bestFit="1" customWidth="1"/>
    <col min="4" max="4" width="20.42578125" style="2" bestFit="1" customWidth="1"/>
    <col min="5" max="5" width="18.85546875" style="2" bestFit="1" customWidth="1"/>
    <col min="6" max="6" width="20.42578125" style="2" bestFit="1" customWidth="1"/>
    <col min="7" max="7" width="21.42578125" style="2" customWidth="1"/>
    <col min="8" max="8" width="32.42578125" style="38" customWidth="1"/>
    <col min="9" max="9" width="22" style="1" customWidth="1"/>
    <col min="10" max="16384" width="11.42578125" style="1"/>
  </cols>
  <sheetData>
    <row r="1" spans="1:9" s="3" customFormat="1" ht="51" customHeight="1" thickBot="1" x14ac:dyDescent="0.3">
      <c r="A1" s="36" t="s">
        <v>0</v>
      </c>
      <c r="B1" s="37" t="s">
        <v>12</v>
      </c>
      <c r="C1" s="37" t="s">
        <v>2</v>
      </c>
      <c r="D1" s="39" t="s">
        <v>11</v>
      </c>
      <c r="E1" s="39" t="s">
        <v>1</v>
      </c>
      <c r="F1" s="39" t="s">
        <v>10</v>
      </c>
      <c r="G1" s="39" t="s">
        <v>6</v>
      </c>
      <c r="H1" s="40" t="s">
        <v>7</v>
      </c>
    </row>
    <row r="2" spans="1:9" s="3" customFormat="1" ht="18" customHeight="1" thickBot="1" x14ac:dyDescent="0.3">
      <c r="A2" s="21" t="s">
        <v>32</v>
      </c>
      <c r="B2" s="22" t="s">
        <v>33</v>
      </c>
      <c r="C2" s="22" t="s">
        <v>3</v>
      </c>
      <c r="D2" s="41">
        <v>262004.0006</v>
      </c>
      <c r="E2" s="41">
        <v>0</v>
      </c>
      <c r="F2" s="41">
        <v>262004.0006</v>
      </c>
      <c r="G2" s="41">
        <v>95562.251948000005</v>
      </c>
      <c r="H2" s="42">
        <v>166441.74865200001</v>
      </c>
    </row>
    <row r="3" spans="1:9" ht="18" customHeight="1" thickBot="1" x14ac:dyDescent="0.3">
      <c r="A3" s="23" t="s">
        <v>43</v>
      </c>
      <c r="B3" s="24" t="s">
        <v>44</v>
      </c>
      <c r="C3" s="22" t="s">
        <v>3</v>
      </c>
      <c r="D3" s="41">
        <v>0</v>
      </c>
      <c r="E3" s="41">
        <v>0</v>
      </c>
      <c r="F3" s="41">
        <v>0</v>
      </c>
      <c r="G3" s="41">
        <v>317.38577800000002</v>
      </c>
      <c r="H3" s="42">
        <v>-317.38577800000002</v>
      </c>
    </row>
    <row r="4" spans="1:9" ht="18" customHeight="1" thickBot="1" x14ac:dyDescent="0.3">
      <c r="A4" s="25" t="s">
        <v>31</v>
      </c>
      <c r="B4" s="25" t="s">
        <v>16</v>
      </c>
      <c r="C4" s="22" t="s">
        <v>3</v>
      </c>
      <c r="D4" s="41">
        <v>396</v>
      </c>
      <c r="E4" s="41">
        <v>0</v>
      </c>
      <c r="F4" s="41">
        <v>396</v>
      </c>
      <c r="G4" s="41">
        <v>311.27450199999998</v>
      </c>
      <c r="H4" s="42">
        <v>84.725498000000002</v>
      </c>
    </row>
    <row r="5" spans="1:9" ht="18" customHeight="1" thickBot="1" x14ac:dyDescent="0.3">
      <c r="A5" s="25" t="s">
        <v>45</v>
      </c>
      <c r="B5" s="25" t="s">
        <v>46</v>
      </c>
      <c r="C5" s="22" t="s">
        <v>3</v>
      </c>
      <c r="D5" s="41">
        <v>0</v>
      </c>
      <c r="E5" s="41">
        <v>0</v>
      </c>
      <c r="F5" s="41">
        <v>0</v>
      </c>
      <c r="G5" s="41">
        <v>283.19356499999998</v>
      </c>
      <c r="H5" s="42">
        <v>-283.19356499999998</v>
      </c>
    </row>
    <row r="6" spans="1:9" ht="18" customHeight="1" thickBot="1" x14ac:dyDescent="0.3">
      <c r="A6" s="25" t="s">
        <v>34</v>
      </c>
      <c r="B6" s="25" t="s">
        <v>18</v>
      </c>
      <c r="C6" s="22" t="s">
        <v>3</v>
      </c>
      <c r="D6" s="41">
        <v>0</v>
      </c>
      <c r="E6" s="41">
        <v>0</v>
      </c>
      <c r="F6" s="41">
        <v>0</v>
      </c>
      <c r="G6" s="41">
        <v>1804.7092170000001</v>
      </c>
      <c r="H6" s="42">
        <v>-1804.7092170000001</v>
      </c>
      <c r="I6" s="4"/>
    </row>
    <row r="7" spans="1:9" ht="18" customHeight="1" thickBot="1" x14ac:dyDescent="0.3">
      <c r="A7" s="21" t="s">
        <v>39</v>
      </c>
      <c r="B7" s="25" t="s">
        <v>40</v>
      </c>
      <c r="C7" s="22" t="s">
        <v>3</v>
      </c>
      <c r="D7" s="41">
        <v>0</v>
      </c>
      <c r="E7" s="41">
        <v>0</v>
      </c>
      <c r="F7" s="41">
        <v>0</v>
      </c>
      <c r="G7" s="41">
        <v>500</v>
      </c>
      <c r="H7" s="42">
        <v>-500</v>
      </c>
      <c r="I7" s="4"/>
    </row>
    <row r="8" spans="1:9" ht="18" customHeight="1" thickBot="1" x14ac:dyDescent="0.3">
      <c r="A8" s="43" t="s">
        <v>35</v>
      </c>
      <c r="B8" s="44" t="s">
        <v>36</v>
      </c>
      <c r="C8" s="22" t="s">
        <v>3</v>
      </c>
      <c r="D8" s="41">
        <v>0</v>
      </c>
      <c r="E8" s="41">
        <v>0</v>
      </c>
      <c r="F8" s="41">
        <v>0</v>
      </c>
      <c r="G8" s="41">
        <v>800.68558150000001</v>
      </c>
      <c r="H8" s="42">
        <v>-800.68558150000001</v>
      </c>
    </row>
    <row r="9" spans="1:9" ht="18" customHeight="1" thickBot="1" x14ac:dyDescent="0.3">
      <c r="A9" s="21" t="s">
        <v>37</v>
      </c>
      <c r="B9" s="25" t="s">
        <v>22</v>
      </c>
      <c r="C9" s="22" t="s">
        <v>3</v>
      </c>
      <c r="D9" s="41">
        <v>0</v>
      </c>
      <c r="E9" s="41">
        <v>0</v>
      </c>
      <c r="F9" s="41">
        <v>0</v>
      </c>
      <c r="G9" s="41">
        <v>57.047325910000005</v>
      </c>
      <c r="H9" s="42">
        <v>-57.047325910000005</v>
      </c>
    </row>
    <row r="10" spans="1:9" ht="18" customHeight="1" thickBot="1" x14ac:dyDescent="0.3">
      <c r="A10" s="21" t="s">
        <v>47</v>
      </c>
      <c r="B10" s="25" t="s">
        <v>48</v>
      </c>
      <c r="C10" s="22" t="s">
        <v>3</v>
      </c>
      <c r="D10" s="41">
        <v>0</v>
      </c>
      <c r="E10" s="41">
        <v>0</v>
      </c>
      <c r="F10" s="41">
        <v>0</v>
      </c>
      <c r="G10" s="41">
        <v>11.36491844</v>
      </c>
      <c r="H10" s="42">
        <v>-11.36491844</v>
      </c>
    </row>
    <row r="11" spans="1:9" ht="18" customHeight="1" thickBot="1" x14ac:dyDescent="0.3">
      <c r="A11" s="21" t="s">
        <v>41</v>
      </c>
      <c r="B11" s="25" t="s">
        <v>42</v>
      </c>
      <c r="C11" s="22" t="s">
        <v>3</v>
      </c>
      <c r="D11" s="41">
        <v>0</v>
      </c>
      <c r="E11" s="41">
        <v>0</v>
      </c>
      <c r="F11" s="41">
        <v>0</v>
      </c>
      <c r="G11" s="41">
        <v>13.128126999999999</v>
      </c>
      <c r="H11" s="42">
        <v>-13.128126999999999</v>
      </c>
    </row>
    <row r="12" spans="1:9" ht="20.100000000000001" customHeight="1" thickBot="1" x14ac:dyDescent="0.3">
      <c r="A12" s="45" t="s">
        <v>38</v>
      </c>
      <c r="B12" s="46" t="s">
        <v>20</v>
      </c>
      <c r="C12" s="22" t="s">
        <v>3</v>
      </c>
      <c r="D12" s="41">
        <v>0</v>
      </c>
      <c r="E12" s="41">
        <v>0</v>
      </c>
      <c r="F12" s="41">
        <v>0</v>
      </c>
      <c r="G12" s="41">
        <v>5.2393549999999998</v>
      </c>
      <c r="H12" s="42">
        <v>-5.2393549999999998</v>
      </c>
    </row>
    <row r="13" spans="1:9" ht="20.100000000000001" customHeight="1" thickBot="1" x14ac:dyDescent="0.3">
      <c r="A13" s="21">
        <v>42</v>
      </c>
      <c r="B13" s="25" t="s">
        <v>14</v>
      </c>
      <c r="C13" s="22" t="s">
        <v>4</v>
      </c>
      <c r="D13" s="41">
        <v>896061</v>
      </c>
      <c r="E13" s="41">
        <v>0</v>
      </c>
      <c r="F13" s="41">
        <v>896061</v>
      </c>
      <c r="G13" s="41">
        <v>149015.29199200001</v>
      </c>
      <c r="H13" s="42">
        <v>747045.70800800005</v>
      </c>
    </row>
    <row r="14" spans="1:9" ht="20.100000000000001" customHeight="1" thickBot="1" x14ac:dyDescent="0.3">
      <c r="A14" s="25">
        <v>43</v>
      </c>
      <c r="B14" s="25" t="s">
        <v>15</v>
      </c>
      <c r="C14" s="22" t="s">
        <v>4</v>
      </c>
      <c r="D14" s="41">
        <v>3529390.2467439999</v>
      </c>
      <c r="E14" s="41">
        <v>0</v>
      </c>
      <c r="F14" s="41">
        <v>3529390.2467439999</v>
      </c>
      <c r="G14" s="41">
        <v>52622.316187999997</v>
      </c>
      <c r="H14" s="42">
        <v>3476767.9305560002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>
      <selection activeCell="O17" sqref="O17"/>
    </sheetView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5" t="s">
        <v>21</v>
      </c>
      <c r="C6" t="s">
        <v>13</v>
      </c>
      <c r="D6" t="s">
        <v>8</v>
      </c>
      <c r="E6" s="8" t="s">
        <v>26</v>
      </c>
    </row>
    <row r="7" spans="2:5" x14ac:dyDescent="0.25">
      <c r="B7" s="6" t="s">
        <v>3</v>
      </c>
      <c r="C7" s="47">
        <v>262400.00060000003</v>
      </c>
      <c r="D7" s="47">
        <v>99666.280317849989</v>
      </c>
      <c r="E7" s="14">
        <f>+GETPIVOTDATA("RECAUDO EN EFECTIVO .",$B$6,"Aportes","Propios")/GETPIVOTDATA(" AFORO VIGENTE
",$B$6,"Aportes","Propios")</f>
        <v>0.37982576253793643</v>
      </c>
    </row>
    <row r="8" spans="2:5" x14ac:dyDescent="0.25">
      <c r="B8" s="6" t="s">
        <v>5</v>
      </c>
      <c r="C8" s="47">
        <v>262400.00060000003</v>
      </c>
      <c r="D8" s="47">
        <v>99666.280317849989</v>
      </c>
      <c r="E8" s="15">
        <f>+GETPIVOTDATA("RECAUDO EN EFECTIVO .",$B$6)/GETPIVOTDATA(" AFORO VIGENTE
",$B$6)</f>
        <v>0.37982576253793643</v>
      </c>
    </row>
    <row r="32" spans="8:8" x14ac:dyDescent="0.25">
      <c r="H32" s="7" t="s">
        <v>9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BB886-4912-4F20-AA72-05AABE39FB45}">
  <ds:schemaRefs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1df5d474-7cd7-4344-9657-9380820f623a"/>
    <ds:schemaRef ds:uri="http://schemas.microsoft.com/office/2006/metadata/properties"/>
    <ds:schemaRef ds:uri="http://schemas.openxmlformats.org/package/2006/metadata/core-properties"/>
    <ds:schemaRef ds:uri="b5369ee9-0859-41a5-9f88-22bc6756da4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may</vt:lpstr>
      <vt:lpstr>Aforo Vs Recaudo Rec Propios</vt:lpstr>
      <vt:lpstr>may!Área_de_impresión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2020-07-01T01:28:53Z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