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0/Graficas Cierre/Sep/"/>
    </mc:Choice>
  </mc:AlternateContent>
  <xr:revisionPtr revIDLastSave="0" documentId="8_{6F9CEC46-7BC2-4ADA-A465-ADCABD45835E}" xr6:coauthVersionLast="46" xr6:coauthVersionMax="46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SEP" sheetId="1" state="hidden" r:id="rId4"/>
    <sheet name="Aforo Vs Recaudo Rec Propios" sheetId="3" r:id="rId5"/>
  </sheets>
  <definedNames>
    <definedName name="_xlnm.Print_Area" localSheetId="3">SEP!$A$1:$G$11</definedName>
  </definedNames>
  <calcPr calcId="191029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8" i="3"/>
</calcChain>
</file>

<file path=xl/sharedStrings.xml><?xml version="1.0" encoding="utf-8"?>
<sst xmlns="http://schemas.openxmlformats.org/spreadsheetml/2006/main" count="97" uniqueCount="49">
  <si>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</si>
  <si>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</si>
  <si>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</si>
  <si>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</si>
  <si>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</si>
  <si>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</si>
  <si>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</si>
  <si>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</si>
  <si>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</si>
  <si>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</si>
  <si>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</si>
  <si>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</si>
  <si>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</si>
  <si>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</si>
  <si>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</si>
  <si>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</si>
  <si>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</si>
  <si>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</si>
  <si>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</si>
  <si>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</si>
  <si>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</si>
  <si>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</si>
  <si>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</si>
  <si>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</si>
  <si>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</si>
  <si>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</si>
  <si>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</si>
  <si>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</si>
  <si>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</si>
  <si>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</si>
  <si>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</si>
  <si>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</si>
  <si>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</si>
  <si>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</si>
  <si>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</si>
  <si>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</si>
  <si>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</si>
  <si>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</si>
  <si>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</si>
  <si>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</si>
  <si>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</si>
  <si>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</si>
  <si>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</si>
  <si>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</si>
  <si>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</si>
  <si>
    <t>3-1-01-1-02-6-01</t>
  </si>
  <si>
    <t>INDEMNIZACIONES RELACIONADAS CON SEGUROS NO DE VIDA</t>
  </si>
  <si>
    <t>3-1-01-2-05-3-05</t>
  </si>
  <si>
    <t>RENDIMIENTOS RECURSOS ENTREGADOS POR LA ENTIDAD CONCEDENTE EN LOS PATRIMONIOS AUTONOMOS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</si>
</sst>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00000000-0005-0000-0000-000004000000}"/>
    <cellStyle name="Porcentaje" xfId="3" builtinId="5"/>
  </cellStyles>
  <dxfs count="104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4" formatCode="0.00%"/>
    </dxf>
    <dxf>
      <numFmt numFmtId="14" formatCode="0.00%"/>
    </dxf>
    <dxf>
      <numFmt numFmtId="168" formatCode="0.000%"/>
    </dxf>
    <dxf>
      <numFmt numFmtId="166" formatCode="0.0000%"/>
    </dxf>
    <dxf>
      <numFmt numFmtId="167" formatCode="0.0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Sep Ingresos 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Sep Ingresos 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B2D-44E5-B628-7D78EC84C8D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Propios'!$C$32:$C$43</c:f>
              <c:strCache>
                <c:ptCount val="11"/>
                <c:pt idx="0">
                  <c:v>REINTEGROS INCAPACIDADES</c:v>
                </c:pt>
                <c:pt idx="1">
                  <c:v>REINTEGROS GASTOS DE FUNCIONAMIENTO</c:v>
                </c:pt>
                <c:pt idx="2">
                  <c:v>RENDIMIENTOS RECURSOS ENTREGADOS EN ADMINISTRACION</c:v>
                </c:pt>
                <c:pt idx="3">
                  <c:v>TRANSFERENCIAS DE OTRAS UNIDADES DE GOBIERNO</c:v>
                </c:pt>
                <c:pt idx="4">
                  <c:v>VENTA DE BIENES Y SERVICIOS</c:v>
                </c:pt>
                <c:pt idx="5">
                  <c:v>MULTAS Y SANCIONES</c:v>
                </c:pt>
                <c:pt idx="6">
                  <c:v>INTERESES SOBRE DEPOSITOS EN INSTITUCIONES FINANCIERAS</c:v>
                </c:pt>
                <c:pt idx="7">
                  <c:v>RENDIMIENTOS RECURSOS ENTREGADOS POR LA ENTIDAD CONCEDENTE EN LOS PATRIMONIOS AUTONOMOS</c:v>
                </c:pt>
                <c:pt idx="8">
                  <c:v>INDEMNIZACIONES RELACIONADAS CON SEGUROS NO DE VIDA</c:v>
                </c:pt>
                <c:pt idx="9">
                  <c:v>SENTENCIAS Y CONCILIACIONES</c:v>
                </c:pt>
                <c:pt idx="10">
                  <c:v>TASAS Y DERECHOS ADMINISTRATIVOS</c:v>
                </c:pt>
              </c:strCache>
            </c:strRef>
          </c:cat>
          <c:val>
            <c:numRef>
              <c:f>'Recaudo Recursos Propios'!$D$32:$D$43</c:f>
              <c:numCache>
                <c:formatCode>0.00%</c:formatCode>
                <c:ptCount val="11"/>
                <c:pt idx="0">
                  <c:v>2.7737924419924748E-4</c:v>
                </c:pt>
                <c:pt idx="1">
                  <c:v>4.1644818786945739E-4</c:v>
                </c:pt>
                <c:pt idx="2">
                  <c:v>1.4203332721795224E-3</c:v>
                </c:pt>
                <c:pt idx="3">
                  <c:v>3.3241163995563743E-3</c:v>
                </c:pt>
                <c:pt idx="4">
                  <c:v>3.3821654575382928E-3</c:v>
                </c:pt>
                <c:pt idx="5">
                  <c:v>4.5284020082468519E-3</c:v>
                </c:pt>
                <c:pt idx="6">
                  <c:v>5.3724618236585626E-3</c:v>
                </c:pt>
                <c:pt idx="7">
                  <c:v>5.9128560949303468E-3</c:v>
                </c:pt>
                <c:pt idx="8">
                  <c:v>1.0787965413655272E-2</c:v>
                </c:pt>
                <c:pt idx="9">
                  <c:v>1.1998127009320488E-2</c:v>
                </c:pt>
                <c:pt idx="10">
                  <c:v>0.95257974508884535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Sep Ingresos 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150415.91205011003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 Septiembre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septiembre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667043</xdr:colOff>
      <xdr:row>23</xdr:row>
      <xdr:rowOff>130343</xdr:rowOff>
    </xdr:from>
    <xdr:to>
      <xdr:col>5</xdr:col>
      <xdr:colOff>561474</xdr:colOff>
      <xdr:row>46</xdr:row>
      <xdr:rowOff>30081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30 de Septiembre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5</xdr:col>
      <xdr:colOff>285456</xdr:colOff>
      <xdr:row>1</xdr:row>
      <xdr:rowOff>18871</xdr:rowOff>
    </xdr:from>
    <xdr:to>
      <xdr:col>6</xdr:col>
      <xdr:colOff>495565</xdr:colOff>
      <xdr:row>10</xdr:row>
      <xdr:rowOff>104596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4430" y="209371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6</xdr:col>
      <xdr:colOff>1407568</xdr:colOff>
      <xdr:row>19</xdr:row>
      <xdr:rowOff>181065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038974" y="3619500"/>
          <a:ext cx="3051883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Septiembre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57%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larri" refreshedDate="44148.43997777778" createdVersion="6" refreshedVersion="5" minRefreshableVersion="3" recordCount="11" xr:uid="{00000000-000A-0000-FFFF-FFFF06000000}">
  <cacheSource type="worksheet">
    <worksheetSource ref="B1:H12" sheet="SEP"/>
  </cacheSource>
  <cacheFields count="7"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41.722251999999997" maxValue="143283.15115799999"/>
    </cacheField>
    <cacheField name="SALDO DE AFORO POR RECAUDAR_x000a_" numFmtId="164">
      <sharedItems containsSemiMixedTypes="0" containsString="0" containsNumber="1" minValue="-1804.7092170000001" maxValue="118720.84944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larri" refreshedDate="44148.440206018517" createdVersion="6" refreshedVersion="5" minRefreshableVersion="3" recordCount="13" xr:uid="{00000000-000A-0000-FFFF-FFFF10000000}">
  <cacheSource type="worksheet">
    <worksheetSource ref="A1:G14" sheet="SEP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 count="13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5">
        <n v="262004.0006"/>
        <n v="0"/>
        <n v="396"/>
        <n v="896061"/>
        <n v="3529390.2467439999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41.722251999999997" maxValue="496934.402208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larri" refreshedDate="44148.440693750003" createdVersion="6" refreshedVersion="5" minRefreshableVersion="3" recordCount="11" xr:uid="{00000000-000A-0000-FFFF-FFFF15000000}">
  <cacheSource type="worksheet">
    <worksheetSource ref="A1:G12" sheet="SEP"/>
  </cacheSource>
  <cacheFields count="7">
    <cacheField name="CODIFICACION_x000a_PRESUPUESTAL" numFmtId="0">
      <sharedItems/>
    </cacheField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 count="3">
        <n v="262004.0006"/>
        <n v="0"/>
        <n v="396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41.722251999999997" maxValue="143283.151157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262004.0006"/>
    <n v="0"/>
    <n v="262004.0006"/>
    <n v="143283.15115799999"/>
    <n v="118720.84944200001"/>
  </r>
  <r>
    <x v="1"/>
    <x v="0"/>
    <n v="0"/>
    <n v="0"/>
    <n v="0"/>
    <n v="681.14371820000008"/>
    <n v="-681.14371820000008"/>
  </r>
  <r>
    <x v="2"/>
    <x v="0"/>
    <n v="396"/>
    <n v="0"/>
    <n v="396"/>
    <n v="508.73150199999998"/>
    <n v="-112.73150200000001"/>
  </r>
  <r>
    <x v="3"/>
    <x v="0"/>
    <n v="0"/>
    <n v="0"/>
    <n v="0"/>
    <n v="1622.6816568600002"/>
    <n v="-1622.6816568600002"/>
  </r>
  <r>
    <x v="4"/>
    <x v="0"/>
    <n v="0"/>
    <n v="0"/>
    <n v="0"/>
    <n v="1804.7092170000001"/>
    <n v="-1804.7092170000001"/>
  </r>
  <r>
    <x v="5"/>
    <x v="0"/>
    <n v="0"/>
    <n v="0"/>
    <n v="0"/>
    <n v="500"/>
    <n v="-500"/>
  </r>
  <r>
    <x v="6"/>
    <x v="0"/>
    <n v="0"/>
    <n v="0"/>
    <n v="0"/>
    <n v="808.10374516000002"/>
    <n v="-808.10374516000002"/>
  </r>
  <r>
    <x v="7"/>
    <x v="0"/>
    <n v="0"/>
    <n v="0"/>
    <n v="0"/>
    <n v="213.64072455000002"/>
    <n v="-213.64072455000002"/>
  </r>
  <r>
    <x v="8"/>
    <x v="0"/>
    <n v="0"/>
    <n v="0"/>
    <n v="0"/>
    <n v="889.38764234000007"/>
    <n v="-889.38764234000007"/>
  </r>
  <r>
    <x v="9"/>
    <x v="0"/>
    <n v="0"/>
    <n v="0"/>
    <n v="0"/>
    <n v="41.722251999999997"/>
    <n v="-41.722251999999997"/>
  </r>
  <r>
    <x v="10"/>
    <x v="0"/>
    <n v="0"/>
    <n v="0"/>
    <n v="0"/>
    <n v="62.640433999999999"/>
    <n v="-62.640433999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s v="3-1-01-1-02-2"/>
    <x v="0"/>
    <x v="0"/>
    <x v="0"/>
    <n v="0"/>
    <n v="262004.0006"/>
    <n v="143283.15115799999"/>
  </r>
  <r>
    <s v="3-1-01-1-02-3-01"/>
    <x v="1"/>
    <x v="0"/>
    <x v="1"/>
    <n v="0"/>
    <n v="0"/>
    <n v="681.14371820000008"/>
  </r>
  <r>
    <s v="3-1-01-1-02-5"/>
    <x v="2"/>
    <x v="0"/>
    <x v="2"/>
    <n v="0"/>
    <n v="396"/>
    <n v="508.73150199999998"/>
  </r>
  <r>
    <s v="3-1-01-1-02-6-01"/>
    <x v="3"/>
    <x v="0"/>
    <x v="1"/>
    <n v="0"/>
    <n v="0"/>
    <n v="1622.6816568600002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8.10374516000002"/>
  </r>
  <r>
    <s v="3-1-01-2-05-3-01"/>
    <x v="7"/>
    <x v="0"/>
    <x v="1"/>
    <n v="0"/>
    <n v="0"/>
    <n v="213.64072455000002"/>
  </r>
  <r>
    <s v="3-1-01-2-05-3-05"/>
    <x v="8"/>
    <x v="0"/>
    <x v="1"/>
    <n v="0"/>
    <n v="0"/>
    <n v="889.38764234000007"/>
  </r>
  <r>
    <s v="3-1-01-2-13-1-01"/>
    <x v="9"/>
    <x v="0"/>
    <x v="1"/>
    <n v="0"/>
    <n v="0"/>
    <n v="41.722251999999997"/>
  </r>
  <r>
    <s v="3-1-01-2-13-1-03"/>
    <x v="10"/>
    <x v="0"/>
    <x v="1"/>
    <n v="0"/>
    <n v="0"/>
    <n v="62.640433999999999"/>
  </r>
  <r>
    <n v="42"/>
    <x v="11"/>
    <x v="1"/>
    <x v="3"/>
    <n v="0"/>
    <n v="896061"/>
    <n v="496934.40220800001"/>
  </r>
  <r>
    <n v="43"/>
    <x v="12"/>
    <x v="1"/>
    <x v="4"/>
    <n v="0"/>
    <n v="3529390.2467439999"/>
    <n v="62921.986968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">
  <r>
    <s v="3-1-01-1-02-2"/>
    <x v="0"/>
    <x v="0"/>
    <x v="0"/>
    <n v="0"/>
    <n v="262004.0006"/>
    <n v="143283.15115799999"/>
  </r>
  <r>
    <s v="3-1-01-1-02-3-01"/>
    <x v="1"/>
    <x v="0"/>
    <x v="1"/>
    <n v="0"/>
    <n v="0"/>
    <n v="681.14371820000008"/>
  </r>
  <r>
    <s v="3-1-01-1-02-5"/>
    <x v="2"/>
    <x v="0"/>
    <x v="2"/>
    <n v="0"/>
    <n v="396"/>
    <n v="508.73150199999998"/>
  </r>
  <r>
    <s v="3-1-01-1-02-6-01"/>
    <x v="3"/>
    <x v="0"/>
    <x v="1"/>
    <n v="0"/>
    <n v="0"/>
    <n v="1622.6816568600002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8.10374516000002"/>
  </r>
  <r>
    <s v="3-1-01-2-05-3-01"/>
    <x v="7"/>
    <x v="0"/>
    <x v="1"/>
    <n v="0"/>
    <n v="0"/>
    <n v="213.64072455000002"/>
  </r>
  <r>
    <s v="3-1-01-2-05-3-05"/>
    <x v="8"/>
    <x v="0"/>
    <x v="1"/>
    <n v="0"/>
    <n v="0"/>
    <n v="889.38764234000007"/>
  </r>
  <r>
    <s v="3-1-01-2-13-1-01"/>
    <x v="9"/>
    <x v="0"/>
    <x v="1"/>
    <n v="0"/>
    <n v="0"/>
    <n v="41.722251999999997"/>
  </r>
  <r>
    <s v="3-1-01-2-13-1-03"/>
    <x v="10"/>
    <x v="0"/>
    <x v="1"/>
    <n v="0"/>
    <n v="0"/>
    <n v="62.640433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103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9" rowHeaderCaption="Concepto de Ingreso ">
  <location ref="C8:E20" firstHeaderRow="0" firstDataRow="1" firstDataCol="1" rowPageCount="2" colPageCount="1"/>
  <pivotFields count="7">
    <pivotField subtotalTop="0" showAll="0"/>
    <pivotField axis="axisRow" showAll="0" sortType="descending">
      <items count="14">
        <item x="11"/>
        <item x="12"/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6">
        <item x="1"/>
        <item x="0"/>
        <item x="2"/>
        <item x="3"/>
        <item x="4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8"/>
    </i>
    <i>
      <x v="3"/>
    </i>
    <i>
      <x v="7"/>
    </i>
    <i>
      <x v="12"/>
    </i>
    <i>
      <x v="9"/>
    </i>
    <i>
      <x v="11"/>
    </i>
    <i>
      <x v="2"/>
    </i>
    <i>
      <x v="10"/>
    </i>
    <i>
      <x v="6"/>
    </i>
    <i>
      <x v="5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2">
    <format dxfId="14">
      <pivotArea outline="0" collapsedLevelsAreSubtotals="1" fieldPosition="0"/>
    </format>
    <format dxfId="13">
      <pivotArea collapsedLevelsAreSubtotals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12">
      <pivotArea outline="0" fieldPosition="0">
        <references count="1">
          <reference field="4294967294" count="1">
            <x v="1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0"/>
          </reference>
          <reference field="1" count="5">
            <x v="2"/>
            <x v="3"/>
            <x v="4"/>
            <x v="5"/>
            <x v="6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1" count="1">
            <x v="7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1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laDinámica4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6" rowHeaderCaption="Concepto de Ingreso ">
  <location ref="C31:D43" firstHeaderRow="1" firstDataRow="1" firstDataCol="1" rowPageCount="2" colPageCount="1"/>
  <pivotFields count="7">
    <pivotField subtotalTop="0" showAll="0"/>
    <pivotField axis="axisRow" showAll="0" sortType="ascending">
      <items count="12"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2">
        <item sd="0" x="0"/>
        <item t="default"/>
      </items>
    </pivotField>
    <pivotField name="Recudo_x000a_" axis="axisPage" multipleItemSelectionAllowed="1" showAll="0">
      <items count="4">
        <item x="1"/>
        <item x="0"/>
        <item x="2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2"/>
    </i>
    <i>
      <x v="3"/>
    </i>
    <i>
      <x v="4"/>
    </i>
    <i>
      <x v="8"/>
    </i>
    <i>
      <x/>
    </i>
    <i>
      <x v="9"/>
    </i>
    <i>
      <x v="7"/>
    </i>
    <i>
      <x v="10"/>
    </i>
    <i>
      <x v="5"/>
    </i>
    <i>
      <x v="1"/>
    </i>
    <i>
      <x v="6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88">
    <format dxfId="102">
      <pivotArea outline="0" collapsedLevelsAreSubtotals="1" fieldPosition="0"/>
    </format>
    <format dxfId="101">
      <pivotArea collapsedLevelsAreSubtotals="1" fieldPosition="0">
        <references count="1">
          <reference field="1" count="4">
            <x v="0"/>
            <x v="1"/>
            <x v="2"/>
            <x v="3"/>
          </reference>
        </references>
      </pivotArea>
    </format>
    <format dxfId="100">
      <pivotArea outline="0" fieldPosition="0">
        <references count="1">
          <reference field="4294967294" count="1">
            <x v="0"/>
          </reference>
        </references>
      </pivotArea>
    </format>
    <format dxfId="99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field="1" type="button" dataOnly="0" labelOnly="1" outline="0" axis="axisRow" fieldPosition="0"/>
    </format>
    <format dxfId="9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94">
      <pivotArea dataOnly="0" labelOnly="1" grandRow="1" outline="0" fieldPosition="0"/>
    </format>
    <format dxfId="93">
      <pivotArea dataOnly="0" labelOnly="1" outline="0" axis="axisValues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1" type="button" dataOnly="0" labelOnly="1" outline="0" axis="axisRow" fieldPosition="0"/>
    </format>
    <format dxfId="89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1" type="button" dataOnly="0" labelOnly="1" outline="0" axis="axisRow" fieldPosition="0"/>
    </format>
    <format dxfId="83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82">
      <pivotArea dataOnly="0" labelOnly="1" grandRow="1" outline="0" fieldPosition="0"/>
    </format>
    <format dxfId="81">
      <pivotArea dataOnly="0" labelOnly="1" outline="0" axis="axisValues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1" type="button" dataOnly="0" labelOnly="1" outline="0" axis="axisRow" fieldPosition="0"/>
    </format>
    <format dxfId="77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76">
      <pivotArea dataOnly="0" labelOnly="1" grandRow="1" outline="0" fieldPosition="0"/>
    </format>
    <format dxfId="75">
      <pivotArea dataOnly="0" labelOnly="1" outline="0" axis="axisValues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1" type="button" dataOnly="0" labelOnly="1" outline="0" axis="axisRow" fieldPosition="0"/>
    </format>
    <format dxfId="71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70">
      <pivotArea dataOnly="0" labelOnly="1" grandRow="1" outline="0" fieldPosition="0"/>
    </format>
    <format dxfId="69">
      <pivotArea dataOnly="0" labelOnly="1" outline="0" axis="axisValues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1" type="button" dataOnly="0" labelOnly="1" outline="0" axis="axisRow" fieldPosition="0"/>
    </format>
    <format dxfId="6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64">
      <pivotArea dataOnly="0" labelOnly="1" grandRow="1" outline="0" fieldPosition="0"/>
    </format>
    <format dxfId="63">
      <pivotArea dataOnly="0" labelOnly="1" outline="0" axis="axisValues" fieldPosition="0"/>
    </format>
    <format dxfId="62">
      <pivotArea collapsedLevelsAreSubtotals="1" fieldPosition="0">
        <references count="1">
          <reference field="1" count="1">
            <x v="3"/>
          </reference>
        </references>
      </pivotArea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1" type="button" dataOnly="0" labelOnly="1" outline="0" axis="axisRow" fieldPosition="0"/>
    </format>
    <format dxfId="58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57">
      <pivotArea dataOnly="0" labelOnly="1" grandRow="1" outline="0" fieldPosition="0"/>
    </format>
    <format dxfId="56">
      <pivotArea dataOnly="0" labelOnly="1" outline="0" axis="axisValues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1" type="button" dataOnly="0" labelOnly="1" outline="0" axis="axisRow" fieldPosition="0"/>
    </format>
    <format dxfId="52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51">
      <pivotArea dataOnly="0" labelOnly="1" grandRow="1" outline="0" fieldPosition="0"/>
    </format>
    <format dxfId="50">
      <pivotArea dataOnly="0" labelOnly="1" outline="0" axis="axisValues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1" type="button" dataOnly="0" labelOnly="1" outline="0" axis="axisRow" fieldPosition="0"/>
    </format>
    <format dxfId="46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45">
      <pivotArea dataOnly="0" labelOnly="1" grandRow="1" outline="0" fieldPosition="0"/>
    </format>
    <format dxfId="44">
      <pivotArea dataOnly="0" labelOnly="1" outline="0" axis="axisValues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1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1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1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1" count="0"/>
        </references>
      </pivotArea>
    </format>
    <format dxfId="32">
      <pivotArea dataOnly="0" labelOnly="1" grandRow="1" outline="0" fieldPosition="0"/>
    </format>
    <format dxfId="31">
      <pivotArea outline="0" collapsedLevelsAreSubtotals="1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1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1" count="0"/>
        </references>
      </pivotArea>
    </format>
    <format dxfId="25">
      <pivotArea dataOnly="0" labelOnly="1" grandRow="1" outline="0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1" type="button" dataOnly="0" labelOnly="1" outline="0" axis="axisRow" fieldPosition="0"/>
    </format>
    <format dxfId="21">
      <pivotArea dataOnly="0" labelOnly="1" outline="0" axis="axisValues" fieldPosition="0"/>
    </format>
    <format dxfId="20">
      <pivotArea dataOnly="0" labelOnly="1" fieldPosition="0">
        <references count="1">
          <reference field="1" count="0"/>
        </references>
      </pivotArea>
    </format>
    <format dxfId="19">
      <pivotArea dataOnly="0" labelOnly="1" grandRow="1" outline="0" fieldPosition="0"/>
    </format>
    <format dxfId="18">
      <pivotArea collapsedLevelsAreSubtotals="1" fieldPosition="0">
        <references count="1">
          <reference field="1" count="0"/>
        </references>
      </pivotArea>
    </format>
    <format dxfId="17">
      <pivotArea field="1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labelOnly="1" fieldPosition="0">
        <references count="1">
          <reference field="1" count="0"/>
        </references>
      </pivotArea>
    </format>
  </formats>
  <chartFormats count="13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2">
        <item x="2"/>
        <item x="4"/>
        <item x="10"/>
        <item x="7"/>
        <item x="0"/>
        <item x="6"/>
        <item x="5"/>
        <item x="1"/>
        <item x="9"/>
        <item x="3"/>
        <item x="8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2">
      <pivotArea collapsedLevelsAreSubtotals="1" fieldPosition="0">
        <references count="1">
          <reference field="1" count="0"/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0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30</v>
      </c>
    </row>
    <row r="10" spans="1:2" ht="36" x14ac:dyDescent="0.55000000000000004">
      <c r="A10" s="18"/>
      <c r="B10" s="19" t="s">
        <v>28</v>
      </c>
    </row>
    <row r="11" spans="1:2" ht="36" x14ac:dyDescent="0.55000000000000004">
      <c r="A11" s="18"/>
      <c r="B11" s="19" t="s">
        <v>29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27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5:G65"/>
  <sheetViews>
    <sheetView showGridLines="0" showRowColHeaders="0" zoomScale="95" zoomScaleNormal="95" workbookViewId="0"/>
  </sheetViews>
  <sheetFormatPr baseColWidth="10" defaultRowHeight="15" x14ac:dyDescent="0.25"/>
  <cols>
    <col min="3" max="3" width="98.140625" customWidth="1"/>
    <col min="4" max="5" width="24.140625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5" spans="3:5" x14ac:dyDescent="0.25">
      <c r="C5" s="5" t="s">
        <v>2</v>
      </c>
      <c r="D5" t="s">
        <v>3</v>
      </c>
    </row>
    <row r="6" spans="3:5" x14ac:dyDescent="0.25">
      <c r="C6" s="5" t="s">
        <v>19</v>
      </c>
      <c r="D6" t="s">
        <v>17</v>
      </c>
    </row>
    <row r="8" spans="3:5" x14ac:dyDescent="0.25">
      <c r="C8" s="5" t="s">
        <v>24</v>
      </c>
      <c r="D8" t="s">
        <v>25</v>
      </c>
      <c r="E8" t="s">
        <v>23</v>
      </c>
    </row>
    <row r="9" spans="3:5" x14ac:dyDescent="0.25">
      <c r="C9" s="6" t="s">
        <v>33</v>
      </c>
      <c r="D9" s="9">
        <v>143283.15115799999</v>
      </c>
      <c r="E9" s="10">
        <v>0.95257974508884535</v>
      </c>
    </row>
    <row r="10" spans="3:5" x14ac:dyDescent="0.25">
      <c r="C10" s="6" t="s">
        <v>18</v>
      </c>
      <c r="D10" s="9">
        <v>1804.7092170000001</v>
      </c>
      <c r="E10" s="10">
        <v>1.1998127009320488E-2</v>
      </c>
    </row>
    <row r="11" spans="3:5" x14ac:dyDescent="0.25">
      <c r="C11" s="6" t="s">
        <v>46</v>
      </c>
      <c r="D11" s="9">
        <v>1622.6816568600002</v>
      </c>
      <c r="E11" s="10">
        <v>1.0787965413655272E-2</v>
      </c>
    </row>
    <row r="12" spans="3:5" x14ac:dyDescent="0.25">
      <c r="C12" s="6" t="s">
        <v>48</v>
      </c>
      <c r="D12" s="9">
        <v>889.38764234000007</v>
      </c>
      <c r="E12" s="10">
        <v>5.9128560949303468E-3</v>
      </c>
    </row>
    <row r="13" spans="3:5" x14ac:dyDescent="0.25">
      <c r="C13" s="6" t="s">
        <v>36</v>
      </c>
      <c r="D13" s="9">
        <v>808.10374516000002</v>
      </c>
      <c r="E13" s="10">
        <v>5.3724618236585626E-3</v>
      </c>
    </row>
    <row r="14" spans="3:5" x14ac:dyDescent="0.25">
      <c r="C14" s="6" t="s">
        <v>44</v>
      </c>
      <c r="D14" s="9">
        <v>681.14371820000008</v>
      </c>
      <c r="E14" s="10">
        <v>4.5284020082468519E-3</v>
      </c>
    </row>
    <row r="15" spans="3:5" x14ac:dyDescent="0.25">
      <c r="C15" s="6" t="s">
        <v>16</v>
      </c>
      <c r="D15" s="9">
        <v>508.73150199999998</v>
      </c>
      <c r="E15" s="10">
        <v>3.3821654575382928E-3</v>
      </c>
    </row>
    <row r="16" spans="3:5" x14ac:dyDescent="0.25">
      <c r="C16" s="6" t="s">
        <v>40</v>
      </c>
      <c r="D16" s="9">
        <v>500</v>
      </c>
      <c r="E16" s="10">
        <v>3.3241163995563743E-3</v>
      </c>
    </row>
    <row r="17" spans="1:6" x14ac:dyDescent="0.25">
      <c r="C17" s="6" t="s">
        <v>22</v>
      </c>
      <c r="D17" s="9">
        <v>213.64072455000002</v>
      </c>
      <c r="E17" s="10">
        <v>1.4203332721795224E-3</v>
      </c>
    </row>
    <row r="18" spans="1:6" x14ac:dyDescent="0.25">
      <c r="C18" s="6" t="s">
        <v>20</v>
      </c>
      <c r="D18" s="9">
        <v>62.640433999999999</v>
      </c>
      <c r="E18" s="10">
        <v>4.1644818786945739E-4</v>
      </c>
    </row>
    <row r="19" spans="1:6" x14ac:dyDescent="0.25">
      <c r="C19" s="6" t="s">
        <v>42</v>
      </c>
      <c r="D19" s="9">
        <v>41.722251999999997</v>
      </c>
      <c r="E19" s="10">
        <v>2.7737924419924748E-4</v>
      </c>
      <c r="F19" s="12"/>
    </row>
    <row r="20" spans="1:6" x14ac:dyDescent="0.25">
      <c r="C20" s="6" t="s">
        <v>5</v>
      </c>
      <c r="D20" s="9">
        <v>150415.91205011003</v>
      </c>
      <c r="E20" s="10">
        <v>1</v>
      </c>
    </row>
    <row r="21" spans="1:6" x14ac:dyDescent="0.25">
      <c r="F21" s="12"/>
    </row>
    <row r="22" spans="1:6" x14ac:dyDescent="0.25">
      <c r="F22" s="12"/>
    </row>
    <row r="25" spans="1:6" x14ac:dyDescent="0.25">
      <c r="A25" s="25"/>
      <c r="B25" s="45"/>
      <c r="C25" s="45"/>
      <c r="D25" s="45"/>
      <c r="E25" s="25"/>
      <c r="F25" s="25"/>
    </row>
    <row r="26" spans="1:6" x14ac:dyDescent="0.25">
      <c r="A26" s="28"/>
      <c r="B26" s="44"/>
      <c r="C26" s="44"/>
      <c r="D26" s="44"/>
      <c r="E26" s="28"/>
      <c r="F26" s="26"/>
    </row>
    <row r="27" spans="1:6" x14ac:dyDescent="0.25">
      <c r="A27" s="28"/>
      <c r="B27" s="44"/>
      <c r="C27" s="44"/>
      <c r="D27" s="44"/>
      <c r="E27" s="28"/>
      <c r="F27" s="26"/>
    </row>
    <row r="28" spans="1:6" x14ac:dyDescent="0.25">
      <c r="A28" s="28"/>
      <c r="B28" s="44"/>
      <c r="C28" s="29" t="s">
        <v>2</v>
      </c>
      <c r="D28" s="29" t="s">
        <v>3</v>
      </c>
      <c r="E28" s="28"/>
      <c r="F28" s="26"/>
    </row>
    <row r="29" spans="1:6" x14ac:dyDescent="0.25">
      <c r="A29" s="28"/>
      <c r="B29" s="44"/>
      <c r="C29" s="29" t="s">
        <v>19</v>
      </c>
      <c r="D29" s="29" t="s">
        <v>17</v>
      </c>
      <c r="E29" s="28"/>
      <c r="F29" s="26"/>
    </row>
    <row r="30" spans="1:6" x14ac:dyDescent="0.25">
      <c r="A30" s="28"/>
      <c r="B30" s="44"/>
      <c r="C30" s="44"/>
      <c r="D30" s="44"/>
      <c r="E30" s="28"/>
      <c r="F30" s="26"/>
    </row>
    <row r="31" spans="1:6" x14ac:dyDescent="0.25">
      <c r="A31" s="28"/>
      <c r="B31" s="44"/>
      <c r="C31" s="29" t="s">
        <v>24</v>
      </c>
      <c r="D31" s="29" t="s">
        <v>23</v>
      </c>
      <c r="E31" s="28"/>
      <c r="F31" s="26"/>
    </row>
    <row r="32" spans="1:6" x14ac:dyDescent="0.25">
      <c r="A32" s="28"/>
      <c r="B32" s="44"/>
      <c r="C32" s="30" t="s">
        <v>42</v>
      </c>
      <c r="D32" s="31">
        <v>2.7737924419924748E-4</v>
      </c>
      <c r="E32" s="28"/>
      <c r="F32" s="26"/>
    </row>
    <row r="33" spans="1:6" x14ac:dyDescent="0.25">
      <c r="A33" s="28"/>
      <c r="B33" s="44"/>
      <c r="C33" s="30" t="s">
        <v>20</v>
      </c>
      <c r="D33" s="31">
        <v>4.1644818786945739E-4</v>
      </c>
      <c r="E33" s="28"/>
      <c r="F33" s="26"/>
    </row>
    <row r="34" spans="1:6" x14ac:dyDescent="0.25">
      <c r="A34" s="28"/>
      <c r="B34" s="44"/>
      <c r="C34" s="30" t="s">
        <v>22</v>
      </c>
      <c r="D34" s="31">
        <v>1.4203332721795224E-3</v>
      </c>
      <c r="E34" s="28"/>
      <c r="F34" s="26"/>
    </row>
    <row r="35" spans="1:6" x14ac:dyDescent="0.25">
      <c r="A35" s="28"/>
      <c r="B35" s="44"/>
      <c r="C35" s="30" t="s">
        <v>40</v>
      </c>
      <c r="D35" s="31">
        <v>3.3241163995563743E-3</v>
      </c>
      <c r="E35" s="28"/>
      <c r="F35" s="26"/>
    </row>
    <row r="36" spans="1:6" x14ac:dyDescent="0.25">
      <c r="A36" s="28"/>
      <c r="B36" s="44"/>
      <c r="C36" s="30" t="s">
        <v>16</v>
      </c>
      <c r="D36" s="31">
        <v>3.3821654575382928E-3</v>
      </c>
      <c r="E36" s="28"/>
      <c r="F36" s="26"/>
    </row>
    <row r="37" spans="1:6" x14ac:dyDescent="0.25">
      <c r="A37" s="28"/>
      <c r="B37" s="44"/>
      <c r="C37" s="30" t="s">
        <v>44</v>
      </c>
      <c r="D37" s="31">
        <v>4.5284020082468519E-3</v>
      </c>
      <c r="E37" s="28"/>
      <c r="F37" s="26"/>
    </row>
    <row r="38" spans="1:6" x14ac:dyDescent="0.25">
      <c r="A38" s="28"/>
      <c r="B38" s="44"/>
      <c r="C38" s="30" t="s">
        <v>36</v>
      </c>
      <c r="D38" s="31">
        <v>5.3724618236585626E-3</v>
      </c>
      <c r="E38" s="28"/>
      <c r="F38" s="26"/>
    </row>
    <row r="39" spans="1:6" x14ac:dyDescent="0.25">
      <c r="A39" s="28"/>
      <c r="B39" s="44"/>
      <c r="C39" s="30" t="s">
        <v>48</v>
      </c>
      <c r="D39" s="31">
        <v>5.9128560949303468E-3</v>
      </c>
      <c r="E39" s="28"/>
      <c r="F39" s="26"/>
    </row>
    <row r="40" spans="1:6" x14ac:dyDescent="0.25">
      <c r="A40" s="28"/>
      <c r="B40" s="44"/>
      <c r="C40" s="30" t="s">
        <v>46</v>
      </c>
      <c r="D40" s="31">
        <v>1.0787965413655272E-2</v>
      </c>
      <c r="E40" s="28"/>
      <c r="F40" s="26"/>
    </row>
    <row r="41" spans="1:6" x14ac:dyDescent="0.25">
      <c r="A41" s="28"/>
      <c r="B41" s="44"/>
      <c r="C41" s="30" t="s">
        <v>18</v>
      </c>
      <c r="D41" s="31">
        <v>1.1998127009320488E-2</v>
      </c>
      <c r="E41" s="28"/>
      <c r="F41" s="26"/>
    </row>
    <row r="42" spans="1:6" x14ac:dyDescent="0.25">
      <c r="A42" s="28"/>
      <c r="B42" s="44"/>
      <c r="C42" s="30" t="s">
        <v>33</v>
      </c>
      <c r="D42" s="31">
        <v>0.95257974508884535</v>
      </c>
      <c r="E42" s="28"/>
      <c r="F42" s="26"/>
    </row>
    <row r="43" spans="1:6" x14ac:dyDescent="0.25">
      <c r="A43" s="28"/>
      <c r="B43" s="44"/>
      <c r="C43" s="30" t="s">
        <v>5</v>
      </c>
      <c r="D43" s="31">
        <v>1</v>
      </c>
      <c r="E43" s="28"/>
      <c r="F43" s="26"/>
    </row>
    <row r="44" spans="1:6" x14ac:dyDescent="0.25">
      <c r="A44" s="28"/>
      <c r="B44" s="44"/>
      <c r="C44" s="45"/>
      <c r="D44" s="45"/>
      <c r="E44" s="28"/>
      <c r="F44" s="26"/>
    </row>
    <row r="45" spans="1:6" x14ac:dyDescent="0.25">
      <c r="A45" s="28"/>
      <c r="B45" s="44"/>
      <c r="C45" s="45"/>
      <c r="D45" s="45"/>
      <c r="E45" s="28"/>
      <c r="F45" s="26"/>
    </row>
    <row r="46" spans="1:6" x14ac:dyDescent="0.25">
      <c r="A46" s="26"/>
      <c r="B46" s="44"/>
      <c r="C46" s="45"/>
      <c r="D46" s="45"/>
      <c r="E46" s="26"/>
      <c r="F46" s="26"/>
    </row>
    <row r="47" spans="1:6" x14ac:dyDescent="0.25">
      <c r="A47" s="11"/>
      <c r="B47" s="44"/>
      <c r="C47" s="44"/>
      <c r="D47" s="44"/>
      <c r="E47" s="11"/>
      <c r="F47" s="11"/>
    </row>
    <row r="48" spans="1:6" x14ac:dyDescent="0.25">
      <c r="A48" s="11"/>
      <c r="B48" s="44"/>
      <c r="C48" s="44"/>
      <c r="D48" s="44"/>
      <c r="E48" s="11"/>
      <c r="F48" s="11"/>
    </row>
    <row r="49" spans="1:7" x14ac:dyDescent="0.25">
      <c r="B49" s="45"/>
      <c r="C49" s="45"/>
      <c r="D49" s="45"/>
    </row>
    <row r="50" spans="1:7" x14ac:dyDescent="0.25">
      <c r="B50" s="45"/>
      <c r="C50" s="45"/>
      <c r="D50" s="45"/>
    </row>
    <row r="51" spans="1:7" x14ac:dyDescent="0.25">
      <c r="B51" s="45"/>
      <c r="C51" s="45"/>
      <c r="D51" s="45"/>
    </row>
    <row r="52" spans="1:7" x14ac:dyDescent="0.25">
      <c r="A52" s="27"/>
      <c r="B52" s="45"/>
      <c r="C52" s="45"/>
      <c r="D52" s="45"/>
      <c r="E52" s="27"/>
      <c r="F52" s="27"/>
      <c r="G52" s="27"/>
    </row>
    <row r="53" spans="1:7" x14ac:dyDescent="0.25">
      <c r="A53" s="27"/>
      <c r="B53" s="45"/>
      <c r="C53" s="45"/>
      <c r="D53" s="45"/>
      <c r="E53" s="27"/>
      <c r="F53" s="27"/>
      <c r="G53" s="27"/>
    </row>
    <row r="54" spans="1:7" x14ac:dyDescent="0.25">
      <c r="A54" s="27"/>
      <c r="B54" s="45"/>
      <c r="C54" s="45"/>
      <c r="D54" s="45"/>
      <c r="E54" s="27"/>
      <c r="F54" s="27"/>
      <c r="G54" s="27"/>
    </row>
    <row r="55" spans="1:7" x14ac:dyDescent="0.25">
      <c r="A55" s="27"/>
      <c r="B55" s="45"/>
      <c r="C55" s="45"/>
      <c r="D55" s="45"/>
      <c r="E55" s="27"/>
      <c r="F55" s="27"/>
      <c r="G55" s="27"/>
    </row>
    <row r="56" spans="1:7" x14ac:dyDescent="0.25">
      <c r="A56" s="27"/>
      <c r="B56" s="45"/>
      <c r="C56" s="45"/>
      <c r="D56" s="45"/>
      <c r="E56" s="27"/>
      <c r="F56" s="27"/>
      <c r="G56" s="27"/>
    </row>
    <row r="57" spans="1:7" x14ac:dyDescent="0.25">
      <c r="A57" s="27"/>
      <c r="B57" s="27"/>
      <c r="C57" s="27"/>
      <c r="D57" s="27"/>
      <c r="E57" s="27"/>
      <c r="F57" s="27"/>
      <c r="G57" s="27"/>
    </row>
    <row r="58" spans="1:7" x14ac:dyDescent="0.25">
      <c r="A58" s="27"/>
      <c r="B58" s="27"/>
      <c r="C58" s="27"/>
      <c r="D58" s="27"/>
      <c r="E58" s="27"/>
      <c r="F58" s="27"/>
      <c r="G58" s="27"/>
    </row>
    <row r="59" spans="1:7" x14ac:dyDescent="0.25">
      <c r="A59" s="27"/>
      <c r="B59" s="27"/>
      <c r="C59" s="27"/>
      <c r="D59" s="27"/>
      <c r="E59" s="27"/>
      <c r="F59" s="27"/>
      <c r="G59" s="27"/>
    </row>
    <row r="60" spans="1:7" x14ac:dyDescent="0.25">
      <c r="A60" s="27"/>
      <c r="B60" s="27"/>
      <c r="C60" s="27"/>
      <c r="D60" s="27"/>
      <c r="E60" s="27"/>
      <c r="F60" s="27"/>
      <c r="G60" s="27"/>
    </row>
    <row r="61" spans="1:7" x14ac:dyDescent="0.25">
      <c r="A61" s="27"/>
      <c r="B61" s="27"/>
      <c r="C61" s="27"/>
      <c r="D61" s="27"/>
      <c r="E61" s="27"/>
      <c r="F61" s="27"/>
      <c r="G61" s="27"/>
    </row>
    <row r="62" spans="1:7" x14ac:dyDescent="0.25">
      <c r="A62" s="27"/>
      <c r="B62" s="27"/>
      <c r="C62" s="27"/>
      <c r="D62" s="27"/>
      <c r="E62" s="27"/>
      <c r="F62" s="27"/>
      <c r="G62" s="27"/>
    </row>
    <row r="63" spans="1:7" x14ac:dyDescent="0.25">
      <c r="A63" s="27"/>
      <c r="B63" s="27"/>
      <c r="C63" s="27"/>
      <c r="D63" s="27"/>
      <c r="E63" s="27"/>
      <c r="F63" s="27"/>
      <c r="G63" s="27"/>
    </row>
    <row r="64" spans="1:7" x14ac:dyDescent="0.25">
      <c r="A64" s="27"/>
      <c r="B64" s="27"/>
      <c r="C64" s="27"/>
      <c r="D64" s="27"/>
      <c r="E64" s="27"/>
      <c r="F64" s="27"/>
      <c r="G64" s="27"/>
    </row>
    <row r="65" spans="1:7" x14ac:dyDescent="0.25">
      <c r="A65" s="27"/>
      <c r="B65" s="27"/>
      <c r="C65" s="27"/>
      <c r="D65" s="27"/>
      <c r="E65" s="27"/>
      <c r="F65" s="27"/>
      <c r="G65" s="27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topLeftCell="B1" zoomScaleNormal="100" workbookViewId="0">
      <selection activeCell="E6" sqref="E6"/>
    </sheetView>
  </sheetViews>
  <sheetFormatPr baseColWidth="10" defaultRowHeight="20.100000000000001" customHeight="1" x14ac:dyDescent="0.25"/>
  <cols>
    <col min="1" max="1" width="19.42578125" style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8.85546875" style="2" bestFit="1" customWidth="1"/>
    <col min="6" max="6" width="20.42578125" style="2" bestFit="1" customWidth="1"/>
    <col min="7" max="7" width="21.42578125" style="2" customWidth="1"/>
    <col min="8" max="8" width="32.42578125" style="34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2" t="s">
        <v>0</v>
      </c>
      <c r="B1" s="33" t="s">
        <v>12</v>
      </c>
      <c r="C1" s="33" t="s">
        <v>2</v>
      </c>
      <c r="D1" s="35" t="s">
        <v>11</v>
      </c>
      <c r="E1" s="35" t="s">
        <v>1</v>
      </c>
      <c r="F1" s="35" t="s">
        <v>10</v>
      </c>
      <c r="G1" s="35" t="s">
        <v>6</v>
      </c>
      <c r="H1" s="36" t="s">
        <v>7</v>
      </c>
    </row>
    <row r="2" spans="1:9" s="3" customFormat="1" ht="18" customHeight="1" thickBot="1" x14ac:dyDescent="0.3">
      <c r="A2" s="20" t="s">
        <v>32</v>
      </c>
      <c r="B2" s="21" t="s">
        <v>33</v>
      </c>
      <c r="C2" s="21" t="s">
        <v>3</v>
      </c>
      <c r="D2" s="37">
        <v>262004.0006</v>
      </c>
      <c r="E2" s="37">
        <v>0</v>
      </c>
      <c r="F2" s="37">
        <v>262004.0006</v>
      </c>
      <c r="G2" s="37">
        <v>143283.15115799999</v>
      </c>
      <c r="H2" s="38">
        <v>118720.84944200001</v>
      </c>
    </row>
    <row r="3" spans="1:9" ht="18" customHeight="1" thickBot="1" x14ac:dyDescent="0.3">
      <c r="A3" s="22" t="s">
        <v>43</v>
      </c>
      <c r="B3" s="23" t="s">
        <v>44</v>
      </c>
      <c r="C3" s="21" t="s">
        <v>3</v>
      </c>
      <c r="D3" s="37">
        <v>0</v>
      </c>
      <c r="E3" s="37">
        <v>0</v>
      </c>
      <c r="F3" s="37">
        <v>0</v>
      </c>
      <c r="G3" s="37">
        <v>681.14371820000008</v>
      </c>
      <c r="H3" s="38">
        <v>-681.14371820000008</v>
      </c>
    </row>
    <row r="4" spans="1:9" ht="18" customHeight="1" thickBot="1" x14ac:dyDescent="0.3">
      <c r="A4" s="24" t="s">
        <v>31</v>
      </c>
      <c r="B4" s="24" t="s">
        <v>16</v>
      </c>
      <c r="C4" s="21" t="s">
        <v>3</v>
      </c>
      <c r="D4" s="37">
        <v>396</v>
      </c>
      <c r="E4" s="37">
        <v>0</v>
      </c>
      <c r="F4" s="37">
        <v>396</v>
      </c>
      <c r="G4" s="37">
        <v>508.73150199999998</v>
      </c>
      <c r="H4" s="38">
        <v>-112.73150200000001</v>
      </c>
    </row>
    <row r="5" spans="1:9" ht="18" customHeight="1" thickBot="1" x14ac:dyDescent="0.3">
      <c r="A5" s="24" t="s">
        <v>45</v>
      </c>
      <c r="B5" s="24" t="s">
        <v>46</v>
      </c>
      <c r="C5" s="21" t="s">
        <v>3</v>
      </c>
      <c r="D5" s="37">
        <v>0</v>
      </c>
      <c r="E5" s="37">
        <v>0</v>
      </c>
      <c r="F5" s="37">
        <v>0</v>
      </c>
      <c r="G5" s="37">
        <v>1622.6816568600002</v>
      </c>
      <c r="H5" s="38">
        <v>-1622.6816568600002</v>
      </c>
    </row>
    <row r="6" spans="1:9" ht="18" customHeight="1" thickBot="1" x14ac:dyDescent="0.3">
      <c r="A6" s="24" t="s">
        <v>34</v>
      </c>
      <c r="B6" s="24" t="s">
        <v>18</v>
      </c>
      <c r="C6" s="21" t="s">
        <v>3</v>
      </c>
      <c r="D6" s="37">
        <v>0</v>
      </c>
      <c r="E6" s="37">
        <v>0</v>
      </c>
      <c r="F6" s="37">
        <v>0</v>
      </c>
      <c r="G6" s="37">
        <v>1804.7092170000001</v>
      </c>
      <c r="H6" s="38">
        <v>-1804.7092170000001</v>
      </c>
      <c r="I6" s="4"/>
    </row>
    <row r="7" spans="1:9" ht="18" customHeight="1" thickBot="1" x14ac:dyDescent="0.3">
      <c r="A7" s="20" t="s">
        <v>39</v>
      </c>
      <c r="B7" s="24" t="s">
        <v>40</v>
      </c>
      <c r="C7" s="21" t="s">
        <v>3</v>
      </c>
      <c r="D7" s="37">
        <v>0</v>
      </c>
      <c r="E7" s="37">
        <v>0</v>
      </c>
      <c r="F7" s="37">
        <v>0</v>
      </c>
      <c r="G7" s="37">
        <v>500</v>
      </c>
      <c r="H7" s="38">
        <v>-500</v>
      </c>
      <c r="I7" s="4"/>
    </row>
    <row r="8" spans="1:9" ht="18" customHeight="1" thickBot="1" x14ac:dyDescent="0.3">
      <c r="A8" s="39" t="s">
        <v>35</v>
      </c>
      <c r="B8" s="40" t="s">
        <v>36</v>
      </c>
      <c r="C8" s="21" t="s">
        <v>3</v>
      </c>
      <c r="D8" s="37">
        <v>0</v>
      </c>
      <c r="E8" s="37">
        <v>0</v>
      </c>
      <c r="F8" s="37">
        <v>0</v>
      </c>
      <c r="G8" s="37">
        <v>808.10374516000002</v>
      </c>
      <c r="H8" s="38">
        <v>-808.10374516000002</v>
      </c>
    </row>
    <row r="9" spans="1:9" ht="18" customHeight="1" thickBot="1" x14ac:dyDescent="0.3">
      <c r="A9" s="20" t="s">
        <v>37</v>
      </c>
      <c r="B9" s="24" t="s">
        <v>22</v>
      </c>
      <c r="C9" s="21" t="s">
        <v>3</v>
      </c>
      <c r="D9" s="37">
        <v>0</v>
      </c>
      <c r="E9" s="37">
        <v>0</v>
      </c>
      <c r="F9" s="37">
        <v>0</v>
      </c>
      <c r="G9" s="37">
        <v>213.64072455000002</v>
      </c>
      <c r="H9" s="38">
        <v>-213.64072455000002</v>
      </c>
    </row>
    <row r="10" spans="1:9" ht="18" customHeight="1" thickBot="1" x14ac:dyDescent="0.3">
      <c r="A10" s="20" t="s">
        <v>47</v>
      </c>
      <c r="B10" s="24" t="s">
        <v>48</v>
      </c>
      <c r="C10" s="21" t="s">
        <v>3</v>
      </c>
      <c r="D10" s="37">
        <v>0</v>
      </c>
      <c r="E10" s="37">
        <v>0</v>
      </c>
      <c r="F10" s="37">
        <v>0</v>
      </c>
      <c r="G10" s="37">
        <v>889.38764234000007</v>
      </c>
      <c r="H10" s="38">
        <v>-889.38764234000007</v>
      </c>
    </row>
    <row r="11" spans="1:9" ht="18" customHeight="1" thickBot="1" x14ac:dyDescent="0.3">
      <c r="A11" s="20" t="s">
        <v>41</v>
      </c>
      <c r="B11" s="24" t="s">
        <v>42</v>
      </c>
      <c r="C11" s="21" t="s">
        <v>3</v>
      </c>
      <c r="D11" s="37">
        <v>0</v>
      </c>
      <c r="E11" s="37">
        <v>0</v>
      </c>
      <c r="F11" s="37">
        <v>0</v>
      </c>
      <c r="G11" s="37">
        <v>41.722251999999997</v>
      </c>
      <c r="H11" s="38">
        <v>-41.722251999999997</v>
      </c>
    </row>
    <row r="12" spans="1:9" ht="20.100000000000001" customHeight="1" thickBot="1" x14ac:dyDescent="0.3">
      <c r="A12" s="41" t="s">
        <v>38</v>
      </c>
      <c r="B12" s="42" t="s">
        <v>20</v>
      </c>
      <c r="C12" s="21" t="s">
        <v>3</v>
      </c>
      <c r="D12" s="37">
        <v>0</v>
      </c>
      <c r="E12" s="37">
        <v>0</v>
      </c>
      <c r="F12" s="37">
        <v>0</v>
      </c>
      <c r="G12" s="37">
        <v>62.640433999999999</v>
      </c>
      <c r="H12" s="38">
        <v>-62.640433999999999</v>
      </c>
    </row>
    <row r="13" spans="1:9" ht="20.100000000000001" customHeight="1" thickBot="1" x14ac:dyDescent="0.3">
      <c r="A13" s="20">
        <v>42</v>
      </c>
      <c r="B13" s="24" t="s">
        <v>14</v>
      </c>
      <c r="C13" s="21" t="s">
        <v>4</v>
      </c>
      <c r="D13" s="37">
        <v>896061</v>
      </c>
      <c r="E13" s="37">
        <v>0</v>
      </c>
      <c r="F13" s="37">
        <v>896061</v>
      </c>
      <c r="G13" s="37">
        <v>496934.40220800001</v>
      </c>
      <c r="H13" s="38">
        <v>399126.59779199999</v>
      </c>
    </row>
    <row r="14" spans="1:9" ht="20.100000000000001" customHeight="1" thickBot="1" x14ac:dyDescent="0.3">
      <c r="A14" s="24">
        <v>43</v>
      </c>
      <c r="B14" s="24" t="s">
        <v>15</v>
      </c>
      <c r="C14" s="21" t="s">
        <v>4</v>
      </c>
      <c r="D14" s="37">
        <v>3529390.2467439999</v>
      </c>
      <c r="E14" s="37">
        <v>0</v>
      </c>
      <c r="F14" s="37">
        <v>3529390.2467439999</v>
      </c>
      <c r="G14" s="37">
        <v>62921.9869683</v>
      </c>
      <c r="H14" s="38">
        <v>3466468.2597757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>
      <selection activeCell="H7" sqref="H7"/>
    </sheetView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26</v>
      </c>
    </row>
    <row r="7" spans="2:5" x14ac:dyDescent="0.25">
      <c r="B7" s="6" t="s">
        <v>3</v>
      </c>
      <c r="C7" s="43">
        <v>262400.00060000003</v>
      </c>
      <c r="D7" s="43">
        <v>150415.91205011003</v>
      </c>
      <c r="E7" s="13">
        <f>+GETPIVOTDATA("RECAUDO EN EFECTIVO .",$B$6,"Aportes","Propios")/GETPIVOTDATA(" AFORO VIGENTE
",$B$6,"Aportes","Propios")</f>
        <v>0.57323137083144504</v>
      </c>
    </row>
    <row r="8" spans="2:5" x14ac:dyDescent="0.25">
      <c r="B8" s="6" t="s">
        <v>5</v>
      </c>
      <c r="C8" s="43">
        <v>262400.00060000003</v>
      </c>
      <c r="D8" s="43">
        <v>150415.91205011003</v>
      </c>
      <c r="E8" s="14">
        <f>+GETPIVOTDATA("RECAUDO EN EFECTIVO .",$B$6)/GETPIVOTDATA(" AFORO VIGENTE
",$B$6)</f>
        <v>0.57323137083144504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SEP</vt:lpstr>
      <vt:lpstr>Aforo Vs Recaudo Rec Propios</vt:lpstr>
      <vt:lpstr>SEP!Área_de_impresión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Rodríguez Carvajal Santiago</cp:lastModifiedBy>
  <dcterms:created xsi:type="dcterms:W3CDTF">2018-04-17T16:44:20Z</dcterms:created>
  <dcterms:modified xsi:type="dcterms:W3CDTF">2021-02-22T13:15:50Z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