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jrodriguez\Documents\2019\Graficas Cierre\Oct\"/>
    </mc:Choice>
  </mc:AlternateContent>
  <xr:revisionPtr revIDLastSave="0" documentId="13_ncr:1_{3A553DF7-D10D-4C4F-B5A8-769F529367B6}" xr6:coauthVersionLast="41" xr6:coauthVersionMax="41" xr10:uidLastSave="{00000000-0000-0000-0000-000000000000}"/>
  <bookViews>
    <workbookView xWindow="-120" yWindow="-120" windowWidth="29040" windowHeight="1584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Oct" sheetId="1" r:id="rId4"/>
    <sheet name="Aforo Vs Recaudo Rec Propios" sheetId="3" r:id="rId5"/>
  </sheets>
  <definedNames>
    <definedName name="_xlnm.Print_Area" localSheetId="3">Oct!$A$1:$H$12</definedName>
  </definedNames>
  <calcPr calcId="191029"/>
  <pivotCaches>
    <pivotCache cacheId="23" r:id="rId6"/>
    <pivotCache cacheId="28" r:id="rId7"/>
    <pivotCache cacheId="33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 l="1"/>
</calcChain>
</file>

<file path=xl/sharedStrings.xml><?xml version="1.0" encoding="utf-8"?>
<sst xmlns="http://schemas.openxmlformats.org/spreadsheetml/2006/main" count="96" uniqueCount="43">
  <si>
    <t>CODIFICACION
PRESUPUESTAL</t>
  </si>
  <si>
    <t>MODIFICACIONES AFORO</t>
  </si>
  <si>
    <t>EXCEDENTES FINANCIEROS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</si>
  <si>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</si>
  <si>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</si>
  <si>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</si>
  <si>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</si>
  <si>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</si>
  <si>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</si>
  <si>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</si>
  <si>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</si>
  <si>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</si>
  <si>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</si>
  <si>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</si>
  <si>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</si>
  <si>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FUNCIONAMIENTO</t>
  </si>
  <si>
    <t>DEUDA</t>
  </si>
  <si>
    <t>INVERSIÓN</t>
  </si>
  <si>
    <t>VENTA DE BIENES Y SERVICIOS</t>
  </si>
  <si>
    <t>TASA POR EL USO DE LA INFRAESTRUCTURA DE TRANSPORTE</t>
  </si>
  <si>
    <t>SANCIONES CONTRACTUALES</t>
  </si>
  <si>
    <t>DEPÓSITOS</t>
  </si>
  <si>
    <t>VALORES DISTINTOS DE ACCIONES</t>
  </si>
  <si>
    <t>REINTEGROS Y OTROS RECURSOS NO APROPIADOS</t>
  </si>
  <si>
    <t>(Todas)</t>
  </si>
  <si>
    <t>SENTENCIAS Y CONCILIACIONES</t>
  </si>
  <si>
    <t xml:space="preserve">Recudo
</t>
  </si>
  <si>
    <t>REINTEGROS INCAPACIDADES</t>
  </si>
  <si>
    <t>REINTEGROS GASTOS DE FUNCIONAMIENTO</t>
  </si>
  <si>
    <t>Concepto Ingreso</t>
  </si>
  <si>
    <t>RENDIMIENTOS RECURSOS ENTREGADOS EN ADMINISTRACION</t>
  </si>
  <si>
    <t xml:space="preserve">% RECAUDO EN EFECTIVO </t>
  </si>
  <si>
    <t xml:space="preserve">Concepto de Ingreso </t>
  </si>
  <si>
    <t xml:space="preserve">Recaudo En Efectivo
</t>
  </si>
  <si>
    <t>Cifras en Millones de pesos</t>
  </si>
  <si>
    <t xml:space="preserve">% Recaudo </t>
  </si>
  <si>
    <t xml:space="preserve">Tipo Recurso </t>
  </si>
  <si>
    <t>Desagregación Recaudo por Concepto</t>
  </si>
  <si>
    <t>Recaudo Vs Aforo</t>
  </si>
  <si>
    <t>Participación Aforo  de Ingresos  Vigente por Tipo de Recurso</t>
  </si>
  <si>
    <t>PEAJES</t>
  </si>
  <si>
    <t>(*) MEDIANTE  DECRETO 1155 DEL 27 DE JUNIO DE 2019  "POR EL CUAL SE EFECTUA UN AJUSTE EN EL  PRESUPUESTO GENERAL DE LA NACIÓN PARA LA VIGENCIA FISCAL 2019 Y SE EFECTUA LA CORRESPONDIENTE LIQUIDACIÒN," A LA AGENCIA NACIONAL DE INFRAESTRUCTURA SE LE CONTRACREDITO (REDUJÒ)  EL AFORO  INICIAL CON APORTES NACION - INVERSION, EN LA SUMA DE $ 185.095.000.000. ESTOS APORTES FUERON ACREDITADOS AL MINISTERIO DE TRANSPORTE Y AL INVIAS.</t>
  </si>
  <si>
    <t>DEVOLUCIONES PAGADAS ACUMULADAS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</si>
</sst>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0" applyNumberFormat="1"/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41" fontId="4" fillId="0" borderId="0" xfId="2" applyFont="1" applyFill="1" applyBorder="1" applyAlignment="1">
      <alignment vertical="center"/>
    </xf>
    <xf numFmtId="10" fontId="0" fillId="0" borderId="0" xfId="0" applyNumberFormat="1"/>
    <xf numFmtId="0" fontId="9" fillId="3" borderId="0" xfId="0" applyFont="1" applyFill="1" applyBorder="1"/>
    <xf numFmtId="166" fontId="0" fillId="0" borderId="0" xfId="0" applyNumberFormat="1"/>
    <xf numFmtId="0" fontId="10" fillId="0" borderId="0" xfId="0" applyFont="1"/>
    <xf numFmtId="9" fontId="0" fillId="0" borderId="0" xfId="3" applyFont="1"/>
    <xf numFmtId="9" fontId="8" fillId="2" borderId="3" xfId="0" applyNumberFormat="1" applyFont="1" applyFill="1" applyBorder="1"/>
    <xf numFmtId="0" fontId="2" fillId="0" borderId="0" xfId="4"/>
    <xf numFmtId="0" fontId="11" fillId="0" borderId="0" xfId="4" applyFont="1"/>
    <xf numFmtId="0" fontId="13" fillId="0" borderId="0" xfId="5" applyFont="1"/>
    <xf numFmtId="0" fontId="14" fillId="0" borderId="0" xfId="4" applyFont="1"/>
    <xf numFmtId="0" fontId="15" fillId="0" borderId="0" xfId="5" applyFont="1"/>
    <xf numFmtId="164" fontId="17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164" fontId="4" fillId="4" borderId="1" xfId="1" applyFont="1" applyFill="1" applyBorder="1" applyAlignment="1">
      <alignment horizontal="right" vertical="center"/>
    </xf>
    <xf numFmtId="164" fontId="5" fillId="4" borderId="1" xfId="1" applyFont="1" applyFill="1" applyBorder="1" applyAlignment="1">
      <alignment horizontal="right" vertical="center"/>
    </xf>
    <xf numFmtId="1" fontId="4" fillId="4" borderId="1" xfId="2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readingOrder="1"/>
    </xf>
    <xf numFmtId="0" fontId="4" fillId="4" borderId="1" xfId="0" applyFont="1" applyFill="1" applyBorder="1" applyAlignment="1">
      <alignment vertical="center"/>
    </xf>
    <xf numFmtId="164" fontId="4" fillId="4" borderId="1" xfId="1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9" fillId="0" borderId="0" xfId="0" applyFont="1" applyFill="1" applyBorder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Border="1"/>
    <xf numFmtId="0" fontId="9" fillId="3" borderId="0" xfId="0" applyFont="1" applyFill="1"/>
    <xf numFmtId="0" fontId="9" fillId="3" borderId="0" xfId="0" applyFont="1" applyFill="1" applyAlignment="1">
      <alignment horizontal="left"/>
    </xf>
    <xf numFmtId="10" fontId="9" fillId="3" borderId="0" xfId="0" applyNumberFormat="1" applyFont="1" applyFill="1"/>
    <xf numFmtId="166" fontId="9" fillId="3" borderId="0" xfId="0" applyNumberFormat="1" applyFont="1" applyFill="1"/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 xr:uid="{A0B2B267-880A-4D85-AD2A-48B41875EAFA}"/>
    <cellStyle name="Porcentaje" xfId="3" builtinId="5"/>
  </cellStyles>
  <dxfs count="17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8" formatCode="0.00000%"/>
    </dxf>
    <dxf>
      <numFmt numFmtId="166" formatCode="0.0000%"/>
    </dxf>
    <dxf>
      <numFmt numFmtId="167" formatCode="0.000000%"/>
    </dxf>
    <dxf>
      <numFmt numFmtId="169" formatCode="0.0000000%"/>
    </dxf>
    <dxf>
      <numFmt numFmtId="167" formatCode="0.000000%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7" formatCode="0.00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numFmt numFmtId="165" formatCode="_-* #,##0.00_-;\-* #,##0.00_-;_-* &quot;-&quot;_-;_-@_-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ont>
        <color theme="1"/>
      </font>
    </dxf>
    <dxf>
      <font>
        <color theme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OCT Ingresos 2019.xlsx]Parcitipación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9673789347811466"/>
          <c:y val="2.3495965914575029E-4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2725951.9109060001</c:v>
                </c:pt>
                <c:pt idx="1">
                  <c:v>190805.66523899999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OCT Ingresos 2019.xlsx]Recaudo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0,0003%</a:t>
                </a:r>
              </a:p>
            </c:rich>
          </c:tx>
          <c:numFmt formatCode="0.000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0,0073%</a:t>
                </a:r>
              </a:p>
            </c:rich>
          </c:tx>
          <c:numFmt formatCode="0.0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Propios'!$C$31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8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Lbls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0,0073%</a:t>
                    </a:r>
                  </a:p>
                </c:rich>
              </c:tx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0E-42A2-B1D1-80FC58092B6B}"/>
                </c:ext>
              </c:extLst>
            </c:dLbl>
            <c:dLbl>
              <c:idx val="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0,0003%</a:t>
                    </a:r>
                  </a:p>
                </c:rich>
              </c:tx>
              <c:numFmt formatCode="0.00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0E-42A2-B1D1-80FC58092B6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Propios'!$B$32:$B$44</c:f>
              <c:strCache>
                <c:ptCount val="12"/>
                <c:pt idx="0">
                  <c:v>EXCEDENTES FINANCIEROS</c:v>
                </c:pt>
                <c:pt idx="1">
                  <c:v>TASA POR EL USO DE LA INFRAESTRUCTURA DE TRANSPORTE</c:v>
                </c:pt>
                <c:pt idx="2">
                  <c:v>SANCIONES CONTRACTUALES</c:v>
                </c:pt>
                <c:pt idx="3">
                  <c:v>VENTA DE BIENES Y SERVICIOS</c:v>
                </c:pt>
                <c:pt idx="4">
                  <c:v>DEPÓSITOS</c:v>
                </c:pt>
                <c:pt idx="5">
                  <c:v>VALORES DISTINTOS DE ACCIONES</c:v>
                </c:pt>
                <c:pt idx="6">
                  <c:v>REINTEGROS Y OTROS RECURSOS NO APROPIADOS</c:v>
                </c:pt>
                <c:pt idx="7">
                  <c:v>SENTENCIAS Y CONCILIACIONES</c:v>
                </c:pt>
                <c:pt idx="8">
                  <c:v>REINTEGROS INCAPACIDADES</c:v>
                </c:pt>
                <c:pt idx="9">
                  <c:v>REINTEGROS GASTOS DE FUNCIONAMIENTO</c:v>
                </c:pt>
                <c:pt idx="10">
                  <c:v>RENDIMIENTOS RECURSOS ENTREGADOS EN ADMINISTRACION</c:v>
                </c:pt>
                <c:pt idx="11">
                  <c:v>PEAJES</c:v>
                </c:pt>
              </c:strCache>
            </c:strRef>
          </c:cat>
          <c:val>
            <c:numRef>
              <c:f>'Recaudo Recursos Propios'!$C$32:$C$44</c:f>
              <c:numCache>
                <c:formatCode>General</c:formatCode>
                <c:ptCount val="12"/>
                <c:pt idx="0">
                  <c:v>7.1182872339919942E-3</c:v>
                </c:pt>
                <c:pt idx="1">
                  <c:v>0.88387593732549963</c:v>
                </c:pt>
                <c:pt idx="2">
                  <c:v>2.966690803559421E-2</c:v>
                </c:pt>
                <c:pt idx="3">
                  <c:v>1.3155110339902057E-3</c:v>
                </c:pt>
                <c:pt idx="4">
                  <c:v>3.68529398638953E-3</c:v>
                </c:pt>
                <c:pt idx="5">
                  <c:v>4.426812516533659E-2</c:v>
                </c:pt>
                <c:pt idx="6">
                  <c:v>3.7281320950964176E-3</c:v>
                </c:pt>
                <c:pt idx="7">
                  <c:v>2.9216649557224712E-3</c:v>
                </c:pt>
                <c:pt idx="8">
                  <c:v>7.2914542262560958E-5</c:v>
                </c:pt>
                <c:pt idx="9">
                  <c:v>3.4501033482981481E-6</c:v>
                </c:pt>
                <c:pt idx="10">
                  <c:v>3.0426358536060508E-4</c:v>
                </c:pt>
                <c:pt idx="11">
                  <c:v>2.3039511937407522E-2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562608431"/>
        <c:axId val="550506095"/>
      </c:barChart>
      <c:catAx>
        <c:axId val="562608431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506095"/>
        <c:crosses val="autoZero"/>
        <c:auto val="1"/>
        <c:lblAlgn val="ctr"/>
        <c:lblOffset val="100"/>
        <c:noMultiLvlLbl val="0"/>
      </c:catAx>
      <c:valAx>
        <c:axId val="550506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2608431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OCT Ingresos 2019.xlsx]Aforo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marker>
          <c:symbol val="none"/>
        </c:marke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layout>
            <c:manualLayout>
              <c:x val="2.7155465037338764E-2"/>
              <c:y val="1.713061713385431E-2"/>
            </c:manualLayout>
          </c:layout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7121037754896024"/>
          <c:y val="7.7700686501790114E-2"/>
          <c:w val="0.66061693099721563"/>
          <c:h val="0.845887842567380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_-* #,##0.00_-;\-* #,##0.00_-;_-* "-"_-;_-@_-</c:formatCode>
                <c:ptCount val="1"/>
                <c:pt idx="0">
                  <c:v>190805.66523899999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_-* #,##0.00_-;\-* #,##0.00_-;_-* "-"_-;_-@_-</c:formatCode>
                <c:ptCount val="1"/>
                <c:pt idx="0">
                  <c:v>238820.67117301997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70020559"/>
        <c:axId val="1074345071"/>
      </c:barChart>
      <c:catAx>
        <c:axId val="1070020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4345071"/>
        <c:crosses val="autoZero"/>
        <c:auto val="1"/>
        <c:lblAlgn val="ctr"/>
        <c:lblOffset val="100"/>
        <c:noMultiLvlLbl val="0"/>
      </c:catAx>
      <c:valAx>
        <c:axId val="1074345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002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55B7B7-9141-4BDF-A01C-7FAB30F19E1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714EDF93-96D1-4F06-9AC0-977952B6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CE9E4FF-5E0D-450F-937A-5E7CCF76A1FE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Octubre de 2019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60D0CAFF-EC53-4FC4-93A7-558856E1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56D3BC-2912-4064-913D-299A2B1C7B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5581650</xdr:colOff>
      <xdr:row>8</xdr:row>
      <xdr:rowOff>428625</xdr:rowOff>
    </xdr:from>
    <xdr:to>
      <xdr:col>1</xdr:col>
      <xdr:colOff>6076950</xdr:colOff>
      <xdr:row>10</xdr:row>
      <xdr:rowOff>171450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604B72-2960-46AD-BB81-7430852CDA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9526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2676525</xdr:colOff>
      <xdr:row>9</xdr:row>
      <xdr:rowOff>400050</xdr:rowOff>
    </xdr:from>
    <xdr:to>
      <xdr:col>1</xdr:col>
      <xdr:colOff>3171825</xdr:colOff>
      <xdr:row>11</xdr:row>
      <xdr:rowOff>142875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2825616-E85B-41D0-A5FA-DECA924699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3812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8A9F2-F949-43F8-B299-34C3997E3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FB34A7-57FB-4DB8-A95E-4D461CA0F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B5E1724-137D-4207-9FC8-3232497CD89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Octubre de  2019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E1CA2A-F892-4920-8D60-891055B6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425821</xdr:colOff>
      <xdr:row>22</xdr:row>
      <xdr:rowOff>78441</xdr:rowOff>
    </xdr:from>
    <xdr:to>
      <xdr:col>5</xdr:col>
      <xdr:colOff>2173938</xdr:colOff>
      <xdr:row>50</xdr:row>
      <xdr:rowOff>168088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FE7991A-8D71-420E-BF87-CD9B5E841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459441</xdr:colOff>
      <xdr:row>0</xdr:row>
      <xdr:rowOff>33618</xdr:rowOff>
    </xdr:from>
    <xdr:to>
      <xdr:col>1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DBEE131-7057-4A3F-B74C-EBE66E4E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3742765</xdr:colOff>
      <xdr:row>0</xdr:row>
      <xdr:rowOff>33618</xdr:rowOff>
    </xdr:from>
    <xdr:ext cx="4861209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1AE4420A-E129-4CAE-88A7-6493221B0802}"/>
            </a:ext>
          </a:extLst>
        </xdr:cNvPr>
        <xdr:cNvSpPr/>
      </xdr:nvSpPr>
      <xdr:spPr>
        <a:xfrm>
          <a:off x="4504765" y="33618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Octubre de  2019</a:t>
          </a:r>
        </a:p>
      </xdr:txBody>
    </xdr:sp>
    <xdr:clientData/>
  </xdr:oneCellAnchor>
  <xdr:twoCellAnchor editAs="oneCell">
    <xdr:from>
      <xdr:col>5</xdr:col>
      <xdr:colOff>1568824</xdr:colOff>
      <xdr:row>7</xdr:row>
      <xdr:rowOff>179294</xdr:rowOff>
    </xdr:from>
    <xdr:to>
      <xdr:col>6</xdr:col>
      <xdr:colOff>254934</xdr:colOff>
      <xdr:row>17</xdr:row>
      <xdr:rowOff>74519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A22464-B7C7-4FE7-8A85-98D27932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4030" y="1512794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66675</xdr:rowOff>
    </xdr:from>
    <xdr:to>
      <xdr:col>9</xdr:col>
      <xdr:colOff>95250</xdr:colOff>
      <xdr:row>31</xdr:row>
      <xdr:rowOff>1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AD4B39D0-5BF7-49A9-8B0A-6FDBF8881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C2DE22-4F08-495E-B5BA-454D5EA9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E7A7360-308D-40E5-B34C-46E15DA0F455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octubre de  2019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288FD9-0549-4353-ACC7-CB16EDCC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0.3514</cdr:x>
      <cdr:y>0.24499</cdr:y>
    </cdr:from>
    <cdr:to>
      <cdr:x>0.57004</cdr:x>
      <cdr:y>0.49547</cdr:y>
    </cdr:to>
    <cdr:sp macro="" textlink="">
      <cdr:nvSpPr>
        <cdr:cNvPr id="13" name="Rectángulo 12">
          <a:extLst xmlns:a="http://schemas.openxmlformats.org/drawingml/2006/main">
            <a:ext uri="{FF2B5EF4-FFF2-40B4-BE49-F238E27FC236}">
              <a16:creationId xmlns:a16="http://schemas.microsoft.com/office/drawing/2014/main" id="{57D9B13B-A02E-4EAC-9BCE-072823FDD216}"/>
            </a:ext>
          </a:extLst>
        </cdr:cNvPr>
        <cdr:cNvSpPr/>
      </cdr:nvSpPr>
      <cdr:spPr>
        <a:xfrm xmlns:a="http://schemas.openxmlformats.org/drawingml/2006/main">
          <a:off x="2784784" y="917081"/>
          <a:ext cx="1732654" cy="9376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/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104%</a:t>
          </a:r>
        </a:p>
      </cdr:txBody>
    </cdr:sp>
  </cdr:relSizeAnchor>
  <cdr:relSizeAnchor xmlns:cdr="http://schemas.openxmlformats.org/drawingml/2006/chartDrawing">
    <cdr:from>
      <cdr:x>0.06961</cdr:x>
      <cdr:y>0.0058</cdr:y>
    </cdr:from>
    <cdr:to>
      <cdr:x>0.8751</cdr:x>
      <cdr:y>0.19774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551618" y="21723"/>
          <a:ext cx="6383414" cy="7184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794.663595833335" createdVersion="6" refreshedVersion="6" minRefreshableVersion="3" recordCount="11" xr:uid="{00000000-000A-0000-FFFF-FFFF35000000}">
  <cacheSource type="worksheet">
    <worksheetSource ref="A1:H12" sheet="Oct"/>
  </cacheSource>
  <cacheFields count="8">
    <cacheField name="CODIFICACION_x000a_PRESUPUESTAL" numFmtId="0">
      <sharedItems containsSemiMixedTypes="0" containsString="0" containsNumber="1" containsInteger="1" minValue="3101202" maxValue="310110230104"/>
    </cacheField>
    <cacheField name="CONCEPTO INGRESO" numFmtId="0">
      <sharedItems count="30">
        <s v="PEAJES"/>
        <s v="TASA POR EL USO DE LA INFRAESTRUCTURA DE TRANSPORTE"/>
        <s v="SANCIONES CONTRACTUALES"/>
        <s v="VENTA DE BIENES Y SERVICIOS"/>
        <s v="SENTENCIAS Y CONCILIACIONES"/>
        <s v="EXCEDENTES FINANCIEROS"/>
        <s v="DEPÓSITOS"/>
        <s v="VALORES DISTINTOS DE ACCIONES"/>
        <s v="RENDIMIENTOS RECURSOS ENTREGADOS EN ADMINISTRACION"/>
        <s v="REINTEGROS Y OTROS RECURSOS NO APROPIADOS"/>
        <s v="REINTEGROS INCAPACIDADES"/>
        <s v="REINTEGRO DE VIGENCIAS ANTERIORES - FUNCIONAMIENTO" u="1"/>
        <s v="REINTEGRO INCAPACIDADES VIGENCIAS ANTERIORES-INVERSION" u="1"/>
        <s v="ARRENDAMIENTOS" u="1"/>
        <s v="REINTEGROS GASTOS DE FUNCIONAMIENTO" u="1"/>
        <s v="INDEMNIZACIONES" u="1"/>
        <s v="RENDIMIENTOS SOBRE DEPOSITOS EN ADMINISTRACION" u="1"/>
        <s v="RENDIMIENTOS FINANCIEROS CUENTAS BANCARIAS" u="1"/>
        <s v="MULTAS" u="1"/>
        <s v="APORTES NACIÓN" u="1"/>
        <s v="APROVECHAMIENTOS" u="1"/>
        <s v="RENDIMIENTOS FINANCIEROS DE INVERSIONES" u="1"/>
        <s v="DEUDA" u="1"/>
        <s v="INVERSIÓN" u="1"/>
        <s v="FOTOCOPIAS" u="1"/>
        <s v="RECUPERACIONES" u="1"/>
        <s v="COMISIONES" u="1"/>
        <s v="REINTEGRO INCAPACIDADES VIGENCIAS ANTERIORES" u="1"/>
        <s v="FUNCIONAMIENTO" u="1"/>
        <s v="INTERESES SOBRE DEPOSITOS EN INSTITUCIONES FINANCIERAS" u="1"/>
      </sharedItems>
    </cacheField>
    <cacheField name="Aportes" numFmtId="0">
      <sharedItems count="2">
        <s v="Propios"/>
        <s v="Nación" u="1"/>
      </sharedItems>
    </cacheField>
    <cacheField name="AFORO INICIAL_x000a_" numFmtId="164">
      <sharedItems containsSemiMixedTypes="0" containsString="0" containsNumber="1" minValue="0" maxValue="189105.66523899999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189105.66523899999"/>
    </cacheField>
    <cacheField name="RECAUDO EN EFECTIVO _x000a_" numFmtId="164">
      <sharedItems containsSemiMixedTypes="0" containsString="0" containsNumber="1" minValue="17.41356" maxValue="211088.57286314998"/>
    </cacheField>
    <cacheField name="DEVOLUCIONES PAGADAS ACUMULADAS" numFmtId="16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794.666128935183" createdVersion="6" refreshedVersion="6" minRefreshableVersion="3" recordCount="15" xr:uid="{A3C775BE-4E61-4B77-9CEC-99AD60E78E64}">
  <cacheSource type="worksheet">
    <worksheetSource ref="A1:H16" sheet="Oct"/>
  </cacheSource>
  <cacheFields count="8">
    <cacheField name="CODIFICACION_x000a_PRESUPUESTAL" numFmtId="0">
      <sharedItems containsSemiMixedTypes="0" containsString="0" containsNumber="1" containsInteger="1" minValue="41" maxValue="310110230104"/>
    </cacheField>
    <cacheField name="CONCEPTO INGRESO" numFmtId="0">
      <sharedItems count="16">
        <s v="PEAJES"/>
        <s v="TASA POR EL USO DE LA INFRAESTRUCTURA DE TRANSPORTE"/>
        <s v="SANCIONES CONTRACTUALES"/>
        <s v="VENTA DE BIENES Y SERVICIOS"/>
        <s v="SENTENCIAS Y CONCILIACIONES"/>
        <s v="EXCEDENTES FINANCIEROS"/>
        <s v="DEPÓSITOS"/>
        <s v="VALORES DISTINTOS DE ACCIONES"/>
        <s v="RENDIMIENTOS RECURSOS ENTREGADOS EN ADMINISTRACION"/>
        <s v="REINTEGROS Y OTROS RECURSOS NO APROPIADOS"/>
        <s v="REINTEGROS INCAPACIDADES"/>
        <s v="REINTEGROS GASTOS DE FUNCIONAMIENTO"/>
        <s v="FUNCIONAMIENTO"/>
        <s v="DEUDA"/>
        <s v="INVERSIÓN"/>
        <s v="REINTEGROS GASTOS DE INVERSION" u="1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2301022.0299999998" count="9">
        <n v="0"/>
        <n v="189105.66523899999"/>
        <n v="1700"/>
        <n v="1741"/>
        <n v="608283.88239899999"/>
        <n v="2301022.0285069998"/>
        <n v="189105.67" u="1"/>
        <n v="608283.88" u="1"/>
        <n v="2301022.0299999998" u="1"/>
      </sharedItems>
    </cacheField>
    <cacheField name="MODIFICACIONES AFORO" numFmtId="164">
      <sharedItems containsSemiMixedTypes="0" containsString="0" containsNumber="1" containsInteger="1" minValue="-185095" maxValue="0"/>
    </cacheField>
    <cacheField name="AFORO VIGENTE_x000a_" numFmtId="164">
      <sharedItems containsSemiMixedTypes="0" containsString="0" containsNumber="1" minValue="0" maxValue="2115927.0285069998"/>
    </cacheField>
    <cacheField name="RECAUDO EN EFECTIVO _x000a_" numFmtId="164">
      <sharedItems containsSemiMixedTypes="0" containsString="0" containsNumber="1" minValue="0" maxValue="473833.88903999998"/>
    </cacheField>
    <cacheField name="DEVOLUCIONES PAGADAS ACUMULADAS" numFmtId="16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794.666157291664" createdVersion="6" refreshedVersion="6" minRefreshableVersion="3" recordCount="14" xr:uid="{26A29726-526F-45BC-BACF-02BE770EFAEC}">
  <cacheSource type="worksheet">
    <worksheetSource ref="A1:H15" sheet="Oct"/>
  </cacheSource>
  <cacheFields count="8">
    <cacheField name="CODIFICACION_x000a_PRESUPUESTAL" numFmtId="0">
      <sharedItems containsSemiMixedTypes="0" containsString="0" containsNumber="1" containsInteger="1" minValue="41" maxValue="310110230104"/>
    </cacheField>
    <cacheField name="CONCEPTO INGRESO" numFmtId="0">
      <sharedItems count="16">
        <s v="PEAJES"/>
        <s v="TASA POR EL USO DE LA INFRAESTRUCTURA DE TRANSPORTE"/>
        <s v="SANCIONES CONTRACTUALES"/>
        <s v="VENTA DE BIENES Y SERVICIOS"/>
        <s v="SENTENCIAS Y CONCILIACIONES"/>
        <s v="EXCEDENTES FINANCIEROS"/>
        <s v="DEPÓSITOS"/>
        <s v="VALORES DISTINTOS DE ACCIONES"/>
        <s v="RENDIMIENTOS RECURSOS ENTREGADOS EN ADMINISTRACION"/>
        <s v="REINTEGROS Y OTROS RECURSOS NO APROPIADOS"/>
        <s v="REINTEGROS INCAPACIDADES"/>
        <s v="REINTEGROS GASTOS DE FUNCIONAMIENTO"/>
        <s v="FUNCIONAMIENTO"/>
        <s v="DEUDA"/>
        <s v="INVERSIÓN" u="1"/>
        <s v="REINTEGROS GASTOS DE INVERSION" u="1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2301022.0285069998" count="6">
        <n v="0"/>
        <n v="189105.66523899999"/>
        <n v="1700"/>
        <n v="1741"/>
        <n v="608283.88239899999"/>
        <n v="2301022.0285069998" u="1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608283.88239899999"/>
    </cacheField>
    <cacheField name="RECAUDO EN EFECTIVO _x000a_" numFmtId="164">
      <sharedItems containsSemiMixedTypes="0" containsString="0" containsNumber="1" minValue="0" maxValue="473833.88903999998"/>
    </cacheField>
    <cacheField name="DEVOLUCIONES PAGADAS ACUMULADAS" numFmtId="16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3101102233"/>
    <x v="0"/>
    <x v="0"/>
    <n v="0"/>
    <n v="0"/>
    <n v="0"/>
    <n v="5502.330688"/>
    <m/>
  </r>
  <r>
    <n v="3101102266"/>
    <x v="1"/>
    <x v="0"/>
    <n v="0"/>
    <n v="0"/>
    <n v="0"/>
    <n v="211088.57286314998"/>
    <m/>
  </r>
  <r>
    <n v="310110230104"/>
    <x v="2"/>
    <x v="0"/>
    <n v="0"/>
    <n v="0"/>
    <n v="0"/>
    <n v="7085.0953330000002"/>
    <m/>
  </r>
  <r>
    <n v="31011025"/>
    <x v="3"/>
    <x v="0"/>
    <n v="189105.66523899999"/>
    <n v="0"/>
    <n v="189105.66523899999"/>
    <n v="314.17231199999998"/>
    <m/>
  </r>
  <r>
    <n v="3101102602"/>
    <x v="4"/>
    <x v="0"/>
    <n v="0"/>
    <n v="0"/>
    <n v="0"/>
    <n v="697.756393"/>
    <m/>
  </r>
  <r>
    <n v="3101202"/>
    <x v="5"/>
    <x v="0"/>
    <n v="1700"/>
    <n v="0"/>
    <n v="1700"/>
    <n v="1700"/>
    <m/>
  </r>
  <r>
    <n v="3101205102"/>
    <x v="6"/>
    <x v="0"/>
    <n v="0"/>
    <n v="0"/>
    <n v="0"/>
    <n v="880.12741982999989"/>
    <m/>
  </r>
  <r>
    <n v="3101205103"/>
    <x v="7"/>
    <x v="0"/>
    <n v="0"/>
    <n v="0"/>
    <n v="0"/>
    <n v="10572.179838669999"/>
    <m/>
  </r>
  <r>
    <n v="3101205301"/>
    <x v="8"/>
    <x v="0"/>
    <n v="0"/>
    <n v="0"/>
    <n v="0"/>
    <n v="72.664684370000003"/>
    <m/>
  </r>
  <r>
    <n v="3101213"/>
    <x v="9"/>
    <x v="0"/>
    <n v="0"/>
    <n v="0"/>
    <n v="0"/>
    <n v="890.35808099999997"/>
    <m/>
  </r>
  <r>
    <n v="3101213101"/>
    <x v="10"/>
    <x v="0"/>
    <n v="0"/>
    <n v="0"/>
    <n v="0"/>
    <n v="17.41356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n v="3101102233"/>
    <x v="0"/>
    <x v="0"/>
    <x v="0"/>
    <n v="0"/>
    <n v="0"/>
    <n v="5502.330688"/>
    <m/>
  </r>
  <r>
    <n v="3101102266"/>
    <x v="1"/>
    <x v="0"/>
    <x v="0"/>
    <n v="0"/>
    <n v="0"/>
    <n v="211088.57286314998"/>
    <m/>
  </r>
  <r>
    <n v="310110230104"/>
    <x v="2"/>
    <x v="0"/>
    <x v="0"/>
    <n v="0"/>
    <n v="0"/>
    <n v="7085.0953330000002"/>
    <m/>
  </r>
  <r>
    <n v="31011025"/>
    <x v="3"/>
    <x v="0"/>
    <x v="1"/>
    <n v="0"/>
    <n v="189105.66523899999"/>
    <n v="314.17231199999998"/>
    <m/>
  </r>
  <r>
    <n v="3101102602"/>
    <x v="4"/>
    <x v="0"/>
    <x v="0"/>
    <n v="0"/>
    <n v="0"/>
    <n v="697.756393"/>
    <m/>
  </r>
  <r>
    <n v="3101202"/>
    <x v="5"/>
    <x v="0"/>
    <x v="2"/>
    <n v="0"/>
    <n v="1700"/>
    <n v="1700"/>
    <m/>
  </r>
  <r>
    <n v="3101205102"/>
    <x v="6"/>
    <x v="0"/>
    <x v="0"/>
    <n v="0"/>
    <n v="0"/>
    <n v="880.12741982999989"/>
    <m/>
  </r>
  <r>
    <n v="3101205103"/>
    <x v="7"/>
    <x v="0"/>
    <x v="0"/>
    <n v="0"/>
    <n v="0"/>
    <n v="10572.179838669999"/>
    <m/>
  </r>
  <r>
    <n v="3101205301"/>
    <x v="8"/>
    <x v="0"/>
    <x v="0"/>
    <n v="0"/>
    <n v="0"/>
    <n v="72.664684370000003"/>
    <m/>
  </r>
  <r>
    <n v="3101213"/>
    <x v="9"/>
    <x v="0"/>
    <x v="0"/>
    <n v="0"/>
    <n v="0"/>
    <n v="890.35808099999997"/>
    <m/>
  </r>
  <r>
    <n v="3101213101"/>
    <x v="10"/>
    <x v="0"/>
    <x v="0"/>
    <n v="0"/>
    <n v="0"/>
    <n v="17.41356"/>
    <m/>
  </r>
  <r>
    <n v="3101213103"/>
    <x v="11"/>
    <x v="0"/>
    <x v="0"/>
    <n v="0"/>
    <n v="0"/>
    <n v="0.82395883999999997"/>
    <m/>
  </r>
  <r>
    <n v="41"/>
    <x v="12"/>
    <x v="1"/>
    <x v="3"/>
    <n v="0"/>
    <n v="1741"/>
    <n v="0"/>
    <m/>
  </r>
  <r>
    <n v="42"/>
    <x v="13"/>
    <x v="1"/>
    <x v="4"/>
    <n v="0"/>
    <n v="608283.88239899999"/>
    <n v="473833.88903999998"/>
    <m/>
  </r>
  <r>
    <n v="43"/>
    <x v="14"/>
    <x v="1"/>
    <x v="5"/>
    <n v="-185095"/>
    <n v="2115927.0285069998"/>
    <n v="136.397277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n v="3101102233"/>
    <x v="0"/>
    <x v="0"/>
    <x v="0"/>
    <n v="0"/>
    <n v="0"/>
    <n v="5502.330688"/>
    <m/>
  </r>
  <r>
    <n v="3101102266"/>
    <x v="1"/>
    <x v="0"/>
    <x v="0"/>
    <n v="0"/>
    <n v="0"/>
    <n v="211088.57286314998"/>
    <m/>
  </r>
  <r>
    <n v="310110230104"/>
    <x v="2"/>
    <x v="0"/>
    <x v="0"/>
    <n v="0"/>
    <n v="0"/>
    <n v="7085.0953330000002"/>
    <m/>
  </r>
  <r>
    <n v="31011025"/>
    <x v="3"/>
    <x v="0"/>
    <x v="1"/>
    <n v="0"/>
    <n v="189105.66523899999"/>
    <n v="314.17231199999998"/>
    <m/>
  </r>
  <r>
    <n v="3101102602"/>
    <x v="4"/>
    <x v="0"/>
    <x v="0"/>
    <n v="0"/>
    <n v="0"/>
    <n v="697.756393"/>
    <m/>
  </r>
  <r>
    <n v="3101202"/>
    <x v="5"/>
    <x v="0"/>
    <x v="2"/>
    <n v="0"/>
    <n v="1700"/>
    <n v="1700"/>
    <m/>
  </r>
  <r>
    <n v="3101205102"/>
    <x v="6"/>
    <x v="0"/>
    <x v="0"/>
    <n v="0"/>
    <n v="0"/>
    <n v="880.12741982999989"/>
    <m/>
  </r>
  <r>
    <n v="3101205103"/>
    <x v="7"/>
    <x v="0"/>
    <x v="0"/>
    <n v="0"/>
    <n v="0"/>
    <n v="10572.179838669999"/>
    <m/>
  </r>
  <r>
    <n v="3101205301"/>
    <x v="8"/>
    <x v="0"/>
    <x v="0"/>
    <n v="0"/>
    <n v="0"/>
    <n v="72.664684370000003"/>
    <m/>
  </r>
  <r>
    <n v="3101213"/>
    <x v="9"/>
    <x v="0"/>
    <x v="0"/>
    <n v="0"/>
    <n v="0"/>
    <n v="890.35808099999997"/>
    <m/>
  </r>
  <r>
    <n v="3101213101"/>
    <x v="10"/>
    <x v="0"/>
    <x v="0"/>
    <n v="0"/>
    <n v="0"/>
    <n v="17.41356"/>
    <m/>
  </r>
  <r>
    <n v="3101213103"/>
    <x v="11"/>
    <x v="0"/>
    <x v="0"/>
    <n v="0"/>
    <n v="0"/>
    <n v="0.82395883999999997"/>
    <m/>
  </r>
  <r>
    <n v="41"/>
    <x v="12"/>
    <x v="1"/>
    <x v="3"/>
    <n v="0"/>
    <n v="1741"/>
    <n v="0"/>
    <m/>
  </r>
  <r>
    <n v="42"/>
    <x v="13"/>
    <x v="1"/>
    <x v="4"/>
    <n v="0"/>
    <n v="608283.88239899999"/>
    <n v="473833.8890399999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1B9A47-3FF7-49D2-B750-75ABC554E1DE}" name="TablaDinámica1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 rowHeaderCaption="Tipo Recurso ">
  <location ref="B5:C8" firstHeaderRow="1" firstDataRow="1" firstDataCol="1"/>
  <pivotFields count="8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172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21544F-6400-4597-8AA1-0FAAD3142FE2}" name="TablaDinámica4" cacheId="3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 rowHeaderCaption="Concepto de Ingreso ">
  <location ref="B31:C44" firstHeaderRow="1" firstDataRow="1" firstDataCol="1" rowPageCount="2" colPageCount="1"/>
  <pivotFields count="8">
    <pivotField subtotalTop="0" showAll="0"/>
    <pivotField axis="axisRow" showAll="0">
      <items count="17">
        <item x="5"/>
        <item x="12"/>
        <item x="13"/>
        <item m="1" x="14"/>
        <item x="1"/>
        <item x="2"/>
        <item x="3"/>
        <item x="6"/>
        <item x="7"/>
        <item x="9"/>
        <item x="4"/>
        <item x="10"/>
        <item x="11"/>
        <item x="8"/>
        <item m="1" x="15"/>
        <item x="0"/>
        <item t="default"/>
      </items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7">
        <item x="0"/>
        <item x="2"/>
        <item x="3"/>
        <item x="1"/>
        <item x="4"/>
        <item m="1" x="5"/>
        <item t="default"/>
      </items>
    </pivotField>
    <pivotField subtotalTop="0" showAll="0"/>
    <pivotField numFmtId="164" multipleItemSelectionAllowed="1" showAll="0"/>
    <pivotField dataField="1" showAll="0"/>
    <pivotField numFmtId="164" showAll="0"/>
  </pivotFields>
  <rowFields count="1">
    <field x="1"/>
  </rowFields>
  <rowItems count="13">
    <i>
      <x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53">
    <format dxfId="160">
      <pivotArea outline="0" collapsedLevelsAreSubtotals="1" fieldPosition="0"/>
    </format>
    <format dxfId="159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58">
      <pivotArea outline="0" fieldPosition="0">
        <references count="1">
          <reference field="4294967294" count="1">
            <x v="0"/>
          </reference>
        </references>
      </pivotArea>
    </format>
    <format dxfId="157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156">
      <pivotArea type="all" dataOnly="0" outline="0" fieldPosition="0"/>
    </format>
    <format dxfId="155">
      <pivotArea outline="0" collapsedLevelsAreSubtotals="1" fieldPosition="0"/>
    </format>
    <format dxfId="154">
      <pivotArea field="1" type="button" dataOnly="0" labelOnly="1" outline="0" axis="axisRow" fieldPosition="0"/>
    </format>
    <format dxfId="153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52">
      <pivotArea dataOnly="0" labelOnly="1" grandRow="1" outline="0" fieldPosition="0"/>
    </format>
    <format dxfId="151">
      <pivotArea dataOnly="0" labelOnly="1" outline="0" axis="axisValues" fieldPosition="0"/>
    </format>
    <format dxfId="150">
      <pivotArea type="all" dataOnly="0" outline="0" fieldPosition="0"/>
    </format>
    <format dxfId="149">
      <pivotArea outline="0" collapsedLevelsAreSubtotals="1" fieldPosition="0"/>
    </format>
    <format dxfId="148">
      <pivotArea field="1" type="button" dataOnly="0" labelOnly="1" outline="0" axis="axisRow" fieldPosition="0"/>
    </format>
    <format dxfId="147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46">
      <pivotArea dataOnly="0" labelOnly="1" grandRow="1" outline="0" fieldPosition="0"/>
    </format>
    <format dxfId="145">
      <pivotArea dataOnly="0" labelOnly="1" outline="0" axis="axisValues" fieldPosition="0"/>
    </format>
    <format dxfId="144">
      <pivotArea type="all" dataOnly="0" outline="0" fieldPosition="0"/>
    </format>
    <format dxfId="143">
      <pivotArea outline="0" collapsedLevelsAreSubtotals="1" fieldPosition="0"/>
    </format>
    <format dxfId="142">
      <pivotArea field="1" type="button" dataOnly="0" labelOnly="1" outline="0" axis="axisRow" fieldPosition="0"/>
    </format>
    <format dxfId="141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40">
      <pivotArea dataOnly="0" labelOnly="1" grandRow="1" outline="0" fieldPosition="0"/>
    </format>
    <format dxfId="139">
      <pivotArea dataOnly="0" labelOnly="1" outline="0" axis="axisValues" fieldPosition="0"/>
    </format>
    <format dxfId="138">
      <pivotArea type="all" dataOnly="0" outline="0" fieldPosition="0"/>
    </format>
    <format dxfId="137">
      <pivotArea outline="0" collapsedLevelsAreSubtotals="1" fieldPosition="0"/>
    </format>
    <format dxfId="136">
      <pivotArea field="1" type="button" dataOnly="0" labelOnly="1" outline="0" axis="axisRow" fieldPosition="0"/>
    </format>
    <format dxfId="135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34">
      <pivotArea dataOnly="0" labelOnly="1" grandRow="1" outline="0" fieldPosition="0"/>
    </format>
    <format dxfId="133">
      <pivotArea dataOnly="0" labelOnly="1" outline="0" axis="axisValues" fieldPosition="0"/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field="1" type="button" dataOnly="0" labelOnly="1" outline="0" axis="axisRow" fieldPosition="0"/>
    </format>
    <format dxfId="129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28">
      <pivotArea dataOnly="0" labelOnly="1" grandRow="1" outline="0" fieldPosition="0"/>
    </format>
    <format dxfId="127">
      <pivotArea dataOnly="0" labelOnly="1" outline="0" axis="axisValues" fieldPosition="0"/>
    </format>
    <format dxfId="84">
      <pivotArea type="all" dataOnly="0" outline="0" fieldPosition="0"/>
    </format>
    <format dxfId="77">
      <pivotArea outline="0" collapsedLevelsAreSubtotals="1" fieldPosition="0"/>
    </format>
    <format dxfId="76">
      <pivotArea field="1" type="button" dataOnly="0" labelOnly="1" outline="0" axis="axisRow" fieldPosition="0"/>
    </format>
    <format dxfId="75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74">
      <pivotArea dataOnly="0" labelOnly="1" grandRow="1" outline="0" fieldPosition="0"/>
    </format>
    <format dxfId="73">
      <pivotArea dataOnly="0" labelOnly="1" outline="0" axis="axisValues" fieldPosition="0"/>
    </format>
    <format dxfId="15">
      <pivotArea collapsedLevelsAreSubtotals="1" fieldPosition="0">
        <references count="1">
          <reference field="1" count="1">
            <x v="12"/>
          </reference>
        </references>
      </pivotArea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1" type="button" dataOnly="0" labelOnly="1" outline="0" axis="axisRow" fieldPosition="0"/>
    </format>
    <format dxfId="10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5"/>
          </reference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1" type="button" dataOnly="0" labelOnly="1" outline="0" axis="axisRow" fieldPosition="0"/>
    </format>
    <format dxfId="3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5"/>
          </reference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</formats>
  <chartFormats count="6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0B3A58-1126-4797-9126-FEB858F39B13}" name="TablaDinámica1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 rowHeaderCaption="Concepto de Ingreso ">
  <location ref="B8:D21" firstHeaderRow="0" firstDataRow="1" firstDataCol="1" rowPageCount="2" colPageCount="1"/>
  <pivotFields count="8">
    <pivotField subtotalTop="0" showAll="0"/>
    <pivotField axis="axisRow" showAll="0" sortType="descending">
      <items count="17">
        <item x="5"/>
        <item x="12"/>
        <item x="13"/>
        <item x="14"/>
        <item x="1"/>
        <item x="2"/>
        <item x="3"/>
        <item x="6"/>
        <item x="7"/>
        <item x="9"/>
        <item x="4"/>
        <item x="10"/>
        <item x="11"/>
        <item x="8"/>
        <item m="1" x="15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10">
        <item x="0"/>
        <item x="2"/>
        <item x="3"/>
        <item x="1"/>
        <item x="4"/>
        <item x="5"/>
        <item m="1" x="6"/>
        <item m="1" x="7"/>
        <item m="1" x="8"/>
        <item t="default"/>
      </items>
    </pivotField>
    <pivotField subtotalTop="0" showAll="0"/>
    <pivotField numFmtId="164" multipleItemSelectionAllowed="1" showAll="0"/>
    <pivotField dataField="1" showAll="0"/>
    <pivotField numFmtId="164" showAll="0"/>
  </pivotFields>
  <rowFields count="1">
    <field x="1"/>
  </rowFields>
  <rowItems count="13">
    <i>
      <x v="4"/>
    </i>
    <i>
      <x v="8"/>
    </i>
    <i>
      <x v="5"/>
    </i>
    <i>
      <x v="15"/>
    </i>
    <i>
      <x/>
    </i>
    <i>
      <x v="9"/>
    </i>
    <i>
      <x v="7"/>
    </i>
    <i>
      <x v="10"/>
    </i>
    <i>
      <x v="6"/>
    </i>
    <i>
      <x v="13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 numFmtId="165"/>
    <dataField name="% RECAUDO EN EFECTIVO " fld="6" showDataAs="percentOfTotal" baseField="1" baseItem="7" numFmtId="10"/>
  </dataFields>
  <formats count="11">
    <format dxfId="171">
      <pivotArea outline="0" collapsedLevelsAreSubtotals="1" fieldPosition="0"/>
    </format>
    <format dxfId="170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69">
      <pivotArea outline="0" fieldPosition="0">
        <references count="1">
          <reference field="4294967294" count="1">
            <x v="1"/>
          </reference>
        </references>
      </pivotArea>
    </format>
    <format dxfId="168">
      <pivotArea collapsedLevelsAreSubtotals="1" fieldPosition="0">
        <references count="2">
          <reference field="4294967294" count="1" selected="0">
            <x v="1"/>
          </reference>
          <reference field="1" count="1">
            <x v="11"/>
          </reference>
        </references>
      </pivotArea>
    </format>
    <format dxfId="167">
      <pivotArea collapsedLevelsAreSubtotals="1" fieldPosition="0">
        <references count="2">
          <reference field="4294967294" count="1" selected="0">
            <x v="0"/>
          </reference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6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65">
      <pivotArea collapsedLevelsAreSubtotals="1" fieldPosition="0">
        <references count="2">
          <reference field="4294967294" count="1" selected="0">
            <x v="1"/>
          </reference>
          <reference field="1" count="1">
            <x v="12"/>
          </reference>
        </references>
      </pivotArea>
    </format>
    <format dxfId="164">
      <pivotArea collapsedLevelsAreSubtotals="1" fieldPosition="0">
        <references count="1">
          <reference field="1" count="1">
            <x v="14"/>
          </reference>
        </references>
      </pivotArea>
    </format>
    <format dxfId="163">
      <pivotArea dataOnly="0" labelOnly="1" fieldPosition="0">
        <references count="1">
          <reference field="1" count="1">
            <x v="14"/>
          </reference>
        </references>
      </pivotArea>
    </format>
    <format dxfId="162">
      <pivotArea collapsedLevelsAreSubtotals="1" fieldPosition="0">
        <references count="1">
          <reference field="1" count="1">
            <x v="14"/>
          </reference>
        </references>
      </pivotArea>
    </format>
    <format dxfId="161">
      <pivotArea dataOnly="0" labelOnly="1" fieldPosition="0">
        <references count="1">
          <reference field="1" count="1"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2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 rowHeaderCaption="Concepto Ingreso">
  <location ref="B6:D8" firstHeaderRow="0" firstDataRow="1" firstDataCol="1"/>
  <pivotFields count="8">
    <pivotField subtotalTop="0" showAll="0"/>
    <pivotField axis="axisRow" showAll="0">
      <items count="31">
        <item m="1" x="19"/>
        <item m="1" x="13"/>
        <item m="1" x="26"/>
        <item x="5"/>
        <item m="1" x="24"/>
        <item m="1" x="15"/>
        <item m="1" x="18"/>
        <item x="0"/>
        <item m="1" x="25"/>
        <item m="1" x="27"/>
        <item m="1" x="17"/>
        <item m="1" x="21"/>
        <item m="1" x="16"/>
        <item m="1" x="11"/>
        <item m="1" x="20"/>
        <item m="1" x="12"/>
        <item m="1" x="28"/>
        <item m="1" x="22"/>
        <item m="1" x="23"/>
        <item x="1"/>
        <item x="2"/>
        <item x="3"/>
        <item x="6"/>
        <item x="7"/>
        <item x="9"/>
        <item x="4"/>
        <item m="1" x="29"/>
        <item x="10"/>
        <item m="1" x="14"/>
        <item x="8"/>
        <item t="default"/>
      </items>
    </pivotField>
    <pivotField axis="axisRow" subtotalTop="0" showAll="0">
      <items count="3">
        <item sd="0" m="1" x="1"/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showAll="0"/>
  </pivotFields>
  <rowFields count="2">
    <field x="2"/>
    <field x="1"/>
  </rowFields>
  <rowItems count="2"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5" baseField="0" baseItem="0"/>
    <dataField name="RECAUDO EN EFECTIVO ." fld="6" baseField="0" baseItem="0"/>
  </dataFields>
  <formats count="3">
    <format dxfId="126">
      <pivotArea outline="0" collapsedLevelsAreSubtotals="1" fieldPosition="0"/>
    </format>
    <format dxfId="125">
      <pivotArea collapsedLevelsAreSubtotals="1" fieldPosition="0">
        <references count="1">
          <reference field="2" count="0"/>
        </references>
      </pivotArea>
    </format>
    <format dxfId="124">
      <pivotArea collapsedLevelsAreSubtotals="1" fieldPosition="0">
        <references count="2">
          <reference field="4294967294" count="1" selected="0">
            <x v="1"/>
          </reference>
          <reference field="2" count="0"/>
        </references>
      </pivotArea>
    </format>
  </formats>
  <chartFormats count="6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5" format="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5" format="10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33B19-49D7-4B58-AE10-4B5666A74BC8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20" bestFit="1" customWidth="1"/>
    <col min="2" max="2" width="165.5703125" style="20" bestFit="1" customWidth="1"/>
    <col min="3" max="16384" width="11.42578125" style="20"/>
  </cols>
  <sheetData>
    <row r="9" spans="1:2" ht="36" x14ac:dyDescent="0.55000000000000004">
      <c r="A9" s="23"/>
      <c r="B9" s="24" t="s">
        <v>39</v>
      </c>
    </row>
    <row r="10" spans="1:2" ht="36" x14ac:dyDescent="0.55000000000000004">
      <c r="A10" s="23"/>
      <c r="B10" s="24" t="s">
        <v>37</v>
      </c>
    </row>
    <row r="11" spans="1:2" ht="36" x14ac:dyDescent="0.55000000000000004">
      <c r="A11" s="23"/>
      <c r="B11" s="24" t="s">
        <v>38</v>
      </c>
    </row>
    <row r="12" spans="1:2" ht="36" x14ac:dyDescent="0.55000000000000004">
      <c r="B12" s="22"/>
    </row>
    <row r="13" spans="1:2" ht="36" x14ac:dyDescent="0.55000000000000004">
      <c r="B13" s="22"/>
    </row>
    <row r="14" spans="1:2" ht="36" x14ac:dyDescent="0.55000000000000004">
      <c r="B14" s="21"/>
    </row>
  </sheetData>
  <hyperlinks>
    <hyperlink ref="B9" location="'Parcitipación Aforo por Concept'!A1" display="Participación Aforo vigente por Tipo de Recursos" xr:uid="{9D64E652-8765-4152-AA7C-6E448BBEEBD3}"/>
    <hyperlink ref="B10" location="'Recaudo Recursos Propios'!A1" display="Desagregación Recaudo por Concepto" xr:uid="{7162029C-E73E-4E49-AB97-C63F2FAA8E14}"/>
    <hyperlink ref="B11" location="'Aforo Vs Recaudo Rec Propios'!A1" display="Recaudo Vs Aforo" xr:uid="{4075A71D-4B3A-4CB3-8FF8-A16AA200F158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5:G37"/>
  <sheetViews>
    <sheetView showGridLines="0" showRowColHeaders="0" workbookViewId="0">
      <selection activeCell="H12" sqref="H12"/>
    </sheetView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7" t="s">
        <v>36</v>
      </c>
      <c r="C5" t="s">
        <v>14</v>
      </c>
    </row>
    <row r="6" spans="2:6" x14ac:dyDescent="0.25">
      <c r="B6" s="8" t="s">
        <v>5</v>
      </c>
      <c r="C6" s="12">
        <v>2725951.9109060001</v>
      </c>
    </row>
    <row r="7" spans="2:6" x14ac:dyDescent="0.25">
      <c r="B7" s="8" t="s">
        <v>4</v>
      </c>
      <c r="C7" s="12">
        <v>190805.66523899999</v>
      </c>
    </row>
    <row r="8" spans="2:6" x14ac:dyDescent="0.25">
      <c r="B8" s="8" t="s">
        <v>6</v>
      </c>
      <c r="C8" s="12">
        <v>2916757.5761449998</v>
      </c>
      <c r="F8" s="17" t="s">
        <v>34</v>
      </c>
    </row>
    <row r="32" ht="15.75" thickBot="1" x14ac:dyDescent="0.3"/>
    <row r="33" spans="2:7" ht="15.75" thickTop="1" x14ac:dyDescent="0.25">
      <c r="B33" s="38" t="s">
        <v>41</v>
      </c>
      <c r="C33" s="39"/>
      <c r="D33" s="39"/>
      <c r="E33" s="39"/>
      <c r="F33" s="39"/>
      <c r="G33" s="40"/>
    </row>
    <row r="34" spans="2:7" x14ac:dyDescent="0.25">
      <c r="B34" s="41"/>
      <c r="C34" s="42"/>
      <c r="D34" s="42"/>
      <c r="E34" s="42"/>
      <c r="F34" s="42"/>
      <c r="G34" s="43"/>
    </row>
    <row r="35" spans="2:7" x14ac:dyDescent="0.25">
      <c r="B35" s="41"/>
      <c r="C35" s="42"/>
      <c r="D35" s="42"/>
      <c r="E35" s="42"/>
      <c r="F35" s="42"/>
      <c r="G35" s="43"/>
    </row>
    <row r="36" spans="2:7" ht="15.75" thickBot="1" x14ac:dyDescent="0.3">
      <c r="B36" s="44"/>
      <c r="C36" s="45"/>
      <c r="D36" s="45"/>
      <c r="E36" s="45"/>
      <c r="F36" s="45"/>
      <c r="G36" s="46"/>
    </row>
    <row r="37" spans="2:7" ht="15.75" thickTop="1" x14ac:dyDescent="0.25"/>
  </sheetData>
  <mergeCells count="1">
    <mergeCell ref="B33:G36"/>
  </mergeCells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5:F84"/>
  <sheetViews>
    <sheetView showGridLines="0" showRowColHeaders="0" zoomScale="85" zoomScaleNormal="85" workbookViewId="0"/>
  </sheetViews>
  <sheetFormatPr baseColWidth="10" defaultRowHeight="15" x14ac:dyDescent="0.25"/>
  <cols>
    <col min="2" max="2" width="57" bestFit="1" customWidth="1"/>
    <col min="3" max="4" width="24.140625" bestFit="1" customWidth="1"/>
    <col min="5" max="5" width="24.7109375" bestFit="1" customWidth="1"/>
    <col min="6" max="6" width="47.5703125" bestFit="1" customWidth="1"/>
    <col min="7" max="7" width="43" bestFit="1" customWidth="1"/>
    <col min="8" max="8" width="51.42578125" bestFit="1" customWidth="1"/>
    <col min="9" max="9" width="12.5703125" bestFit="1" customWidth="1"/>
  </cols>
  <sheetData>
    <row r="5" spans="2:4" x14ac:dyDescent="0.25">
      <c r="B5" s="7" t="s">
        <v>3</v>
      </c>
      <c r="C5" t="s">
        <v>4</v>
      </c>
    </row>
    <row r="6" spans="2:4" x14ac:dyDescent="0.25">
      <c r="B6" s="7" t="s">
        <v>26</v>
      </c>
      <c r="C6" t="s">
        <v>24</v>
      </c>
    </row>
    <row r="8" spans="2:4" x14ac:dyDescent="0.25">
      <c r="B8" s="7" t="s">
        <v>32</v>
      </c>
      <c r="C8" t="s">
        <v>33</v>
      </c>
      <c r="D8" t="s">
        <v>31</v>
      </c>
    </row>
    <row r="9" spans="2:4" x14ac:dyDescent="0.25">
      <c r="B9" s="8" t="s">
        <v>19</v>
      </c>
      <c r="C9" s="12">
        <v>211088.57286314998</v>
      </c>
      <c r="D9" s="14">
        <v>0.88387593732549963</v>
      </c>
    </row>
    <row r="10" spans="2:4" x14ac:dyDescent="0.25">
      <c r="B10" s="8" t="s">
        <v>22</v>
      </c>
      <c r="C10" s="12">
        <v>10572.179838669999</v>
      </c>
      <c r="D10" s="14">
        <v>4.426812516533659E-2</v>
      </c>
    </row>
    <row r="11" spans="2:4" x14ac:dyDescent="0.25">
      <c r="B11" s="8" t="s">
        <v>20</v>
      </c>
      <c r="C11" s="12">
        <v>7085.0953330000002</v>
      </c>
      <c r="D11" s="14">
        <v>2.966690803559421E-2</v>
      </c>
    </row>
    <row r="12" spans="2:4" x14ac:dyDescent="0.25">
      <c r="B12" s="8" t="s">
        <v>40</v>
      </c>
      <c r="C12" s="12">
        <v>5502.330688</v>
      </c>
      <c r="D12" s="14">
        <v>2.3039511937407522E-2</v>
      </c>
    </row>
    <row r="13" spans="2:4" x14ac:dyDescent="0.25">
      <c r="B13" s="8" t="s">
        <v>2</v>
      </c>
      <c r="C13" s="12">
        <v>1700</v>
      </c>
      <c r="D13" s="14">
        <v>7.1182872339919942E-3</v>
      </c>
    </row>
    <row r="14" spans="2:4" x14ac:dyDescent="0.25">
      <c r="B14" s="8" t="s">
        <v>23</v>
      </c>
      <c r="C14" s="12">
        <v>890.35808099999997</v>
      </c>
      <c r="D14" s="14">
        <v>3.7281320950964176E-3</v>
      </c>
    </row>
    <row r="15" spans="2:4" x14ac:dyDescent="0.25">
      <c r="B15" s="8" t="s">
        <v>21</v>
      </c>
      <c r="C15" s="12">
        <v>880.12741982999989</v>
      </c>
      <c r="D15" s="14">
        <v>3.68529398638953E-3</v>
      </c>
    </row>
    <row r="16" spans="2:4" x14ac:dyDescent="0.25">
      <c r="B16" s="8" t="s">
        <v>25</v>
      </c>
      <c r="C16" s="12">
        <v>697.756393</v>
      </c>
      <c r="D16" s="14">
        <v>2.9216649557224712E-3</v>
      </c>
    </row>
    <row r="17" spans="1:5" x14ac:dyDescent="0.25">
      <c r="B17" s="8" t="s">
        <v>18</v>
      </c>
      <c r="C17" s="12">
        <v>314.17231199999998</v>
      </c>
      <c r="D17" s="14">
        <v>1.3155110339902057E-3</v>
      </c>
    </row>
    <row r="18" spans="1:5" x14ac:dyDescent="0.25">
      <c r="B18" s="8" t="s">
        <v>30</v>
      </c>
      <c r="C18" s="12">
        <v>72.664684370000003</v>
      </c>
      <c r="D18" s="14">
        <v>3.0426358536060508E-4</v>
      </c>
    </row>
    <row r="19" spans="1:5" x14ac:dyDescent="0.25">
      <c r="B19" s="8" t="s">
        <v>27</v>
      </c>
      <c r="C19" s="12">
        <v>17.41356</v>
      </c>
      <c r="D19" s="16">
        <v>7.2914542262560958E-5</v>
      </c>
    </row>
    <row r="20" spans="1:5" x14ac:dyDescent="0.25">
      <c r="B20" s="8" t="s">
        <v>28</v>
      </c>
      <c r="C20" s="12">
        <v>0.82395883999999997</v>
      </c>
      <c r="D20" s="16">
        <v>3.4501033482981481E-6</v>
      </c>
    </row>
    <row r="21" spans="1:5" x14ac:dyDescent="0.25">
      <c r="B21" s="8" t="s">
        <v>6</v>
      </c>
      <c r="C21" s="12">
        <v>238821.49513185996</v>
      </c>
      <c r="D21" s="14">
        <v>1</v>
      </c>
      <c r="E21" s="17"/>
    </row>
    <row r="22" spans="1:5" x14ac:dyDescent="0.25">
      <c r="E22" s="17" t="s">
        <v>34</v>
      </c>
    </row>
    <row r="25" spans="1:5" x14ac:dyDescent="0.25">
      <c r="A25" s="35"/>
      <c r="B25" s="49"/>
      <c r="C25" s="49"/>
      <c r="D25" s="35"/>
      <c r="E25" s="35"/>
    </row>
    <row r="26" spans="1:5" x14ac:dyDescent="0.25">
      <c r="A26" s="48"/>
      <c r="B26" s="15"/>
      <c r="C26" s="15"/>
      <c r="D26" s="48"/>
      <c r="E26" s="36"/>
    </row>
    <row r="27" spans="1:5" x14ac:dyDescent="0.25">
      <c r="A27" s="48"/>
      <c r="B27" s="15"/>
      <c r="C27" s="15"/>
      <c r="D27" s="48"/>
      <c r="E27" s="36"/>
    </row>
    <row r="28" spans="1:5" x14ac:dyDescent="0.25">
      <c r="A28" s="48"/>
      <c r="B28" s="49" t="s">
        <v>3</v>
      </c>
      <c r="C28" s="49" t="s">
        <v>4</v>
      </c>
      <c r="D28" s="48"/>
      <c r="E28" s="36"/>
    </row>
    <row r="29" spans="1:5" x14ac:dyDescent="0.25">
      <c r="A29" s="48"/>
      <c r="B29" s="49" t="s">
        <v>26</v>
      </c>
      <c r="C29" s="49" t="s">
        <v>24</v>
      </c>
      <c r="D29" s="48"/>
      <c r="E29" s="36"/>
    </row>
    <row r="30" spans="1:5" x14ac:dyDescent="0.25">
      <c r="A30" s="48"/>
      <c r="B30" s="15"/>
      <c r="C30" s="15"/>
      <c r="D30" s="48"/>
      <c r="E30" s="36"/>
    </row>
    <row r="31" spans="1:5" x14ac:dyDescent="0.25">
      <c r="A31" s="48"/>
      <c r="B31" s="49" t="s">
        <v>32</v>
      </c>
      <c r="C31" s="49" t="s">
        <v>31</v>
      </c>
      <c r="D31" s="48"/>
      <c r="E31" s="36"/>
    </row>
    <row r="32" spans="1:5" x14ac:dyDescent="0.25">
      <c r="A32" s="48"/>
      <c r="B32" s="50" t="s">
        <v>2</v>
      </c>
      <c r="C32" s="51">
        <v>7.1182872339919942E-3</v>
      </c>
      <c r="D32" s="48"/>
      <c r="E32" s="36"/>
    </row>
    <row r="33" spans="1:5" x14ac:dyDescent="0.25">
      <c r="A33" s="48"/>
      <c r="B33" s="50" t="s">
        <v>19</v>
      </c>
      <c r="C33" s="51">
        <v>0.88387593732549963</v>
      </c>
      <c r="D33" s="48"/>
      <c r="E33" s="36"/>
    </row>
    <row r="34" spans="1:5" x14ac:dyDescent="0.25">
      <c r="A34" s="48"/>
      <c r="B34" s="50" t="s">
        <v>20</v>
      </c>
      <c r="C34" s="51">
        <v>2.966690803559421E-2</v>
      </c>
      <c r="D34" s="48"/>
      <c r="E34" s="36"/>
    </row>
    <row r="35" spans="1:5" x14ac:dyDescent="0.25">
      <c r="A35" s="48"/>
      <c r="B35" s="50" t="s">
        <v>18</v>
      </c>
      <c r="C35" s="51">
        <v>1.3155110339902057E-3</v>
      </c>
      <c r="D35" s="48"/>
      <c r="E35" s="36"/>
    </row>
    <row r="36" spans="1:5" x14ac:dyDescent="0.25">
      <c r="A36" s="48"/>
      <c r="B36" s="50" t="s">
        <v>21</v>
      </c>
      <c r="C36" s="51">
        <v>3.68529398638953E-3</v>
      </c>
      <c r="D36" s="48"/>
      <c r="E36" s="36"/>
    </row>
    <row r="37" spans="1:5" x14ac:dyDescent="0.25">
      <c r="A37" s="48"/>
      <c r="B37" s="50" t="s">
        <v>22</v>
      </c>
      <c r="C37" s="51">
        <v>4.426812516533659E-2</v>
      </c>
      <c r="D37" s="48"/>
      <c r="E37" s="36"/>
    </row>
    <row r="38" spans="1:5" x14ac:dyDescent="0.25">
      <c r="A38" s="48"/>
      <c r="B38" s="50" t="s">
        <v>23</v>
      </c>
      <c r="C38" s="51">
        <v>3.7281320950964176E-3</v>
      </c>
      <c r="D38" s="48"/>
      <c r="E38" s="36"/>
    </row>
    <row r="39" spans="1:5" x14ac:dyDescent="0.25">
      <c r="A39" s="48"/>
      <c r="B39" s="50" t="s">
        <v>25</v>
      </c>
      <c r="C39" s="51">
        <v>2.9216649557224712E-3</v>
      </c>
      <c r="D39" s="48"/>
      <c r="E39" s="36"/>
    </row>
    <row r="40" spans="1:5" x14ac:dyDescent="0.25">
      <c r="A40" s="48"/>
      <c r="B40" s="50" t="s">
        <v>27</v>
      </c>
      <c r="C40" s="52">
        <v>7.2914542262560958E-5</v>
      </c>
      <c r="D40" s="48"/>
      <c r="E40" s="36"/>
    </row>
    <row r="41" spans="1:5" x14ac:dyDescent="0.25">
      <c r="A41" s="48"/>
      <c r="B41" s="50" t="s">
        <v>28</v>
      </c>
      <c r="C41" s="52">
        <v>3.4501033482981481E-6</v>
      </c>
      <c r="D41" s="48"/>
      <c r="E41" s="36"/>
    </row>
    <row r="42" spans="1:5" x14ac:dyDescent="0.25">
      <c r="A42" s="48"/>
      <c r="B42" s="50" t="s">
        <v>30</v>
      </c>
      <c r="C42" s="51">
        <v>3.0426358536060508E-4</v>
      </c>
      <c r="D42" s="48"/>
      <c r="E42" s="36"/>
    </row>
    <row r="43" spans="1:5" x14ac:dyDescent="0.25">
      <c r="A43" s="48"/>
      <c r="B43" s="50" t="s">
        <v>40</v>
      </c>
      <c r="C43" s="51">
        <v>2.3039511937407522E-2</v>
      </c>
      <c r="D43" s="48"/>
      <c r="E43" s="36"/>
    </row>
    <row r="44" spans="1:5" x14ac:dyDescent="0.25">
      <c r="A44" s="48"/>
      <c r="B44" s="50" t="s">
        <v>6</v>
      </c>
      <c r="C44" s="51">
        <v>1</v>
      </c>
      <c r="D44" s="48"/>
      <c r="E44" s="36"/>
    </row>
    <row r="45" spans="1:5" x14ac:dyDescent="0.25">
      <c r="A45" s="48"/>
      <c r="B45" s="49"/>
      <c r="C45" s="49"/>
      <c r="D45" s="48"/>
      <c r="E45" s="36"/>
    </row>
    <row r="46" spans="1:5" x14ac:dyDescent="0.25">
      <c r="A46" s="36"/>
      <c r="B46" s="37"/>
      <c r="C46" s="37"/>
      <c r="D46" s="36"/>
      <c r="E46" s="36"/>
    </row>
    <row r="47" spans="1:5" x14ac:dyDescent="0.25">
      <c r="A47" s="15"/>
      <c r="B47" s="15"/>
      <c r="C47" s="15"/>
      <c r="D47" s="15"/>
      <c r="E47" s="15"/>
    </row>
    <row r="48" spans="1:5" x14ac:dyDescent="0.25">
      <c r="A48" s="15"/>
      <c r="B48" s="15"/>
      <c r="C48" s="15"/>
      <c r="D48" s="15"/>
      <c r="E48" s="15"/>
    </row>
    <row r="54" spans="1:6" x14ac:dyDescent="0.25">
      <c r="A54" s="47"/>
      <c r="B54" s="47"/>
      <c r="C54" s="47"/>
      <c r="D54" s="47"/>
      <c r="E54" s="47"/>
      <c r="F54" s="47"/>
    </row>
    <row r="55" spans="1:6" x14ac:dyDescent="0.25">
      <c r="A55" s="47"/>
      <c r="B55" s="47"/>
      <c r="C55" s="47"/>
      <c r="D55" s="47"/>
      <c r="E55" s="47"/>
      <c r="F55" s="47"/>
    </row>
    <row r="56" spans="1:6" x14ac:dyDescent="0.25">
      <c r="A56" s="47"/>
      <c r="B56" s="47"/>
      <c r="C56" s="47"/>
      <c r="D56" s="47"/>
      <c r="E56" s="47"/>
      <c r="F56" s="47"/>
    </row>
    <row r="57" spans="1:6" x14ac:dyDescent="0.25">
      <c r="A57" s="47"/>
      <c r="B57" s="47"/>
      <c r="C57" s="47"/>
      <c r="D57" s="47"/>
      <c r="E57" s="47"/>
      <c r="F57" s="47"/>
    </row>
    <row r="58" spans="1:6" x14ac:dyDescent="0.25">
      <c r="A58" s="47"/>
      <c r="B58" s="47"/>
      <c r="C58" s="47"/>
      <c r="D58" s="47"/>
      <c r="E58" s="47"/>
      <c r="F58" s="47"/>
    </row>
    <row r="59" spans="1:6" x14ac:dyDescent="0.25">
      <c r="A59" s="47"/>
      <c r="B59" s="47"/>
      <c r="C59" s="47"/>
      <c r="D59" s="47"/>
      <c r="E59" s="47"/>
      <c r="F59" s="47"/>
    </row>
    <row r="60" spans="1:6" x14ac:dyDescent="0.25">
      <c r="A60" s="47"/>
      <c r="B60" s="47"/>
      <c r="C60" s="47"/>
      <c r="D60" s="47"/>
      <c r="E60" s="47"/>
      <c r="F60" s="47"/>
    </row>
    <row r="61" spans="1:6" x14ac:dyDescent="0.25">
      <c r="A61" s="47"/>
      <c r="B61" s="47"/>
      <c r="C61" s="47"/>
      <c r="D61" s="47"/>
      <c r="E61" s="47"/>
      <c r="F61" s="47"/>
    </row>
    <row r="62" spans="1:6" x14ac:dyDescent="0.25">
      <c r="A62" s="47"/>
      <c r="B62" s="47"/>
      <c r="C62" s="47"/>
      <c r="D62" s="47"/>
      <c r="E62" s="47"/>
      <c r="F62" s="47"/>
    </row>
    <row r="63" spans="1:6" x14ac:dyDescent="0.25">
      <c r="A63" s="47"/>
      <c r="B63" s="47"/>
      <c r="C63" s="47"/>
      <c r="D63" s="47"/>
      <c r="E63" s="47"/>
      <c r="F63" s="47"/>
    </row>
    <row r="64" spans="1:6" x14ac:dyDescent="0.25">
      <c r="A64" s="47"/>
      <c r="B64" s="47"/>
      <c r="C64" s="47"/>
      <c r="D64" s="47"/>
      <c r="E64" s="47"/>
      <c r="F64" s="47"/>
    </row>
    <row r="65" spans="1:6" x14ac:dyDescent="0.25">
      <c r="A65" s="47"/>
      <c r="B65" s="47"/>
      <c r="C65" s="47"/>
      <c r="D65" s="47"/>
      <c r="E65" s="47"/>
      <c r="F65" s="47"/>
    </row>
    <row r="66" spans="1:6" x14ac:dyDescent="0.25">
      <c r="A66" s="47"/>
      <c r="B66" s="47"/>
      <c r="C66" s="47"/>
      <c r="D66" s="47"/>
      <c r="E66" s="47"/>
      <c r="F66" s="47"/>
    </row>
    <row r="67" spans="1:6" x14ac:dyDescent="0.25">
      <c r="A67" s="47"/>
      <c r="B67" s="47"/>
      <c r="C67" s="47"/>
      <c r="D67" s="47"/>
      <c r="E67" s="47"/>
      <c r="F67" s="47"/>
    </row>
    <row r="68" spans="1:6" x14ac:dyDescent="0.25">
      <c r="A68" s="47"/>
      <c r="B68" s="47"/>
      <c r="C68" s="47"/>
      <c r="D68" s="47"/>
      <c r="E68" s="47"/>
      <c r="F68" s="47"/>
    </row>
    <row r="69" spans="1:6" x14ac:dyDescent="0.25">
      <c r="A69" s="47"/>
      <c r="B69" s="47"/>
      <c r="C69" s="47"/>
      <c r="D69" s="47"/>
      <c r="E69" s="47"/>
      <c r="F69" s="47"/>
    </row>
    <row r="70" spans="1:6" x14ac:dyDescent="0.25">
      <c r="A70" s="47"/>
      <c r="B70" s="47"/>
      <c r="C70" s="47"/>
      <c r="D70" s="47"/>
      <c r="E70" s="47"/>
      <c r="F70" s="47"/>
    </row>
    <row r="71" spans="1:6" x14ac:dyDescent="0.25">
      <c r="A71" s="47"/>
      <c r="B71" s="47"/>
      <c r="C71" s="47"/>
      <c r="D71" s="47"/>
      <c r="E71" s="47"/>
      <c r="F71" s="47"/>
    </row>
    <row r="72" spans="1:6" x14ac:dyDescent="0.25">
      <c r="A72" s="47"/>
      <c r="B72" s="47"/>
      <c r="C72" s="47"/>
      <c r="D72" s="47"/>
      <c r="E72" s="47"/>
      <c r="F72" s="47"/>
    </row>
    <row r="73" spans="1:6" x14ac:dyDescent="0.25">
      <c r="A73" s="47"/>
      <c r="B73" s="47"/>
      <c r="C73" s="47"/>
      <c r="D73" s="47"/>
      <c r="E73" s="47"/>
      <c r="F73" s="47"/>
    </row>
    <row r="74" spans="1:6" x14ac:dyDescent="0.25">
      <c r="A74" s="47"/>
      <c r="B74" s="47"/>
      <c r="C74" s="47"/>
      <c r="D74" s="47"/>
      <c r="E74" s="47"/>
      <c r="F74" s="47"/>
    </row>
    <row r="75" spans="1:6" x14ac:dyDescent="0.25">
      <c r="A75" s="47"/>
      <c r="B75" s="47"/>
      <c r="C75" s="47"/>
      <c r="D75" s="47"/>
      <c r="E75" s="47"/>
      <c r="F75" s="47"/>
    </row>
    <row r="76" spans="1:6" x14ac:dyDescent="0.25">
      <c r="A76" s="47"/>
      <c r="B76" s="47"/>
      <c r="C76" s="47"/>
      <c r="D76" s="47"/>
      <c r="E76" s="47"/>
      <c r="F76" s="47"/>
    </row>
    <row r="77" spans="1:6" x14ac:dyDescent="0.25">
      <c r="A77" s="47"/>
      <c r="B77" s="47"/>
      <c r="C77" s="47"/>
      <c r="D77" s="47"/>
      <c r="E77" s="47"/>
      <c r="F77" s="47"/>
    </row>
    <row r="78" spans="1:6" x14ac:dyDescent="0.25">
      <c r="A78" s="47"/>
      <c r="B78" s="47"/>
      <c r="C78" s="47"/>
      <c r="D78" s="47"/>
      <c r="E78" s="47"/>
      <c r="F78" s="47"/>
    </row>
    <row r="79" spans="1:6" x14ac:dyDescent="0.25">
      <c r="A79" s="47"/>
      <c r="B79" s="47"/>
      <c r="C79" s="47"/>
      <c r="D79" s="47"/>
      <c r="E79" s="47"/>
      <c r="F79" s="47"/>
    </row>
    <row r="80" spans="1:6" x14ac:dyDescent="0.25">
      <c r="A80" s="47"/>
      <c r="B80" s="47"/>
      <c r="C80" s="47"/>
      <c r="D80" s="47"/>
      <c r="E80" s="47"/>
      <c r="F80" s="47"/>
    </row>
    <row r="81" spans="1:6" x14ac:dyDescent="0.25">
      <c r="A81" s="47"/>
      <c r="B81" s="47"/>
      <c r="C81" s="47"/>
      <c r="D81" s="47"/>
      <c r="E81" s="47"/>
      <c r="F81" s="47"/>
    </row>
    <row r="82" spans="1:6" x14ac:dyDescent="0.25">
      <c r="A82" s="47"/>
      <c r="B82" s="47"/>
      <c r="C82" s="47"/>
      <c r="D82" s="47"/>
      <c r="E82" s="47"/>
      <c r="F82" s="47"/>
    </row>
    <row r="83" spans="1:6" x14ac:dyDescent="0.25">
      <c r="A83" s="47"/>
      <c r="B83" s="47"/>
      <c r="C83" s="47"/>
      <c r="D83" s="47"/>
      <c r="E83" s="47"/>
      <c r="F83" s="47"/>
    </row>
    <row r="84" spans="1:6" x14ac:dyDescent="0.25">
      <c r="A84" s="47"/>
      <c r="B84" s="47"/>
      <c r="C84" s="47"/>
      <c r="D84" s="47"/>
      <c r="E84" s="47"/>
      <c r="F84" s="47"/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zoomScaleNormal="100" workbookViewId="0">
      <selection activeCell="A14" sqref="A14:XFD14"/>
    </sheetView>
  </sheetViews>
  <sheetFormatPr baseColWidth="10" defaultRowHeight="20.100000000000001" customHeight="1" x14ac:dyDescent="0.25"/>
  <cols>
    <col min="1" max="1" width="14.42578125" style="1" bestFit="1" customWidth="1"/>
    <col min="2" max="2" width="56.7109375" style="1" bestFit="1" customWidth="1"/>
    <col min="3" max="3" width="8" style="1" bestFit="1" customWidth="1"/>
    <col min="4" max="4" width="14.5703125" style="2" bestFit="1" customWidth="1"/>
    <col min="5" max="5" width="17.28515625" style="2" bestFit="1" customWidth="1"/>
    <col min="6" max="6" width="15.85546875" style="2" bestFit="1" customWidth="1"/>
    <col min="7" max="7" width="21.42578125" style="2" customWidth="1"/>
    <col min="8" max="8" width="21.85546875" style="2" bestFit="1" customWidth="1"/>
    <col min="9" max="9" width="32.42578125" style="1" customWidth="1"/>
    <col min="10" max="10" width="22" style="1" customWidth="1"/>
    <col min="11" max="16384" width="11.42578125" style="1"/>
  </cols>
  <sheetData>
    <row r="1" spans="1:10" s="5" customFormat="1" ht="51" customHeight="1" thickBot="1" x14ac:dyDescent="0.3">
      <c r="A1" s="3" t="s">
        <v>0</v>
      </c>
      <c r="B1" s="26" t="s">
        <v>13</v>
      </c>
      <c r="C1" s="26" t="s">
        <v>3</v>
      </c>
      <c r="D1" s="4" t="s">
        <v>12</v>
      </c>
      <c r="E1" s="4" t="s">
        <v>1</v>
      </c>
      <c r="F1" s="4" t="s">
        <v>11</v>
      </c>
      <c r="G1" s="4" t="s">
        <v>7</v>
      </c>
      <c r="H1" s="25" t="s">
        <v>42</v>
      </c>
      <c r="I1" s="25" t="s">
        <v>8</v>
      </c>
    </row>
    <row r="2" spans="1:10" s="5" customFormat="1" ht="18" customHeight="1" thickBot="1" x14ac:dyDescent="0.3">
      <c r="A2" s="27">
        <v>3101102233</v>
      </c>
      <c r="B2" s="28" t="s">
        <v>40</v>
      </c>
      <c r="C2" s="28" t="s">
        <v>4</v>
      </c>
      <c r="D2" s="29">
        <v>0</v>
      </c>
      <c r="E2" s="30">
        <v>0</v>
      </c>
      <c r="F2" s="29">
        <v>0</v>
      </c>
      <c r="G2" s="30">
        <v>5502.330688</v>
      </c>
      <c r="H2" s="30"/>
      <c r="I2" s="30">
        <v>-5502.330688</v>
      </c>
    </row>
    <row r="3" spans="1:10" ht="18" customHeight="1" thickBot="1" x14ac:dyDescent="0.3">
      <c r="A3" s="31">
        <v>3101102266</v>
      </c>
      <c r="B3" s="32" t="s">
        <v>19</v>
      </c>
      <c r="C3" s="28" t="s">
        <v>4</v>
      </c>
      <c r="D3" s="29">
        <v>0</v>
      </c>
      <c r="E3" s="30">
        <v>0</v>
      </c>
      <c r="F3" s="29">
        <v>0</v>
      </c>
      <c r="G3" s="30">
        <v>211088.57286314998</v>
      </c>
      <c r="H3" s="30"/>
      <c r="I3" s="30">
        <v>-211088.57286314998</v>
      </c>
    </row>
    <row r="4" spans="1:10" ht="18" customHeight="1" thickBot="1" x14ac:dyDescent="0.3">
      <c r="A4" s="31">
        <v>310110230104</v>
      </c>
      <c r="B4" s="32" t="s">
        <v>20</v>
      </c>
      <c r="C4" s="28" t="s">
        <v>4</v>
      </c>
      <c r="D4" s="29">
        <v>0</v>
      </c>
      <c r="E4" s="30">
        <v>0</v>
      </c>
      <c r="F4" s="29">
        <v>0</v>
      </c>
      <c r="G4" s="30">
        <v>7085.0953330000002</v>
      </c>
      <c r="H4" s="30"/>
      <c r="I4" s="30">
        <v>-7085.0953330000002</v>
      </c>
    </row>
    <row r="5" spans="1:10" ht="18" customHeight="1" thickBot="1" x14ac:dyDescent="0.3">
      <c r="A5" s="33">
        <v>31011025</v>
      </c>
      <c r="B5" s="33" t="s">
        <v>18</v>
      </c>
      <c r="C5" s="28" t="s">
        <v>4</v>
      </c>
      <c r="D5" s="29">
        <v>189105.66523899999</v>
      </c>
      <c r="E5" s="30">
        <v>0</v>
      </c>
      <c r="F5" s="29">
        <v>189105.66523899999</v>
      </c>
      <c r="G5" s="30">
        <v>314.17231199999998</v>
      </c>
      <c r="H5" s="30"/>
      <c r="I5" s="30">
        <v>188791.49292699998</v>
      </c>
    </row>
    <row r="6" spans="1:10" ht="18" customHeight="1" thickBot="1" x14ac:dyDescent="0.3">
      <c r="A6" s="27">
        <v>3101102602</v>
      </c>
      <c r="B6" s="33" t="s">
        <v>25</v>
      </c>
      <c r="C6" s="28" t="s">
        <v>4</v>
      </c>
      <c r="D6" s="29">
        <v>0</v>
      </c>
      <c r="E6" s="30">
        <v>0</v>
      </c>
      <c r="F6" s="29">
        <v>0</v>
      </c>
      <c r="G6" s="30">
        <v>697.756393</v>
      </c>
      <c r="H6" s="30"/>
      <c r="I6" s="30">
        <v>-697.756393</v>
      </c>
      <c r="J6" s="6"/>
    </row>
    <row r="7" spans="1:10" ht="18" customHeight="1" thickBot="1" x14ac:dyDescent="0.3">
      <c r="A7" s="27">
        <v>3101202</v>
      </c>
      <c r="B7" s="33" t="s">
        <v>2</v>
      </c>
      <c r="C7" s="28" t="s">
        <v>4</v>
      </c>
      <c r="D7" s="29">
        <v>1700</v>
      </c>
      <c r="E7" s="30">
        <v>0</v>
      </c>
      <c r="F7" s="29">
        <v>1700</v>
      </c>
      <c r="G7" s="30">
        <v>1700</v>
      </c>
      <c r="H7" s="30"/>
      <c r="I7" s="30">
        <v>0</v>
      </c>
    </row>
    <row r="8" spans="1:10" ht="18" customHeight="1" thickBot="1" x14ac:dyDescent="0.3">
      <c r="A8" s="27">
        <v>3101205102</v>
      </c>
      <c r="B8" s="33" t="s">
        <v>21</v>
      </c>
      <c r="C8" s="28" t="s">
        <v>4</v>
      </c>
      <c r="D8" s="29">
        <v>0</v>
      </c>
      <c r="E8" s="30">
        <v>0</v>
      </c>
      <c r="F8" s="29">
        <v>0</v>
      </c>
      <c r="G8" s="30">
        <v>880.12741982999989</v>
      </c>
      <c r="H8" s="30"/>
      <c r="I8" s="30">
        <v>-880.12741982999989</v>
      </c>
    </row>
    <row r="9" spans="1:10" ht="18" customHeight="1" thickBot="1" x14ac:dyDescent="0.3">
      <c r="A9" s="27">
        <v>3101205103</v>
      </c>
      <c r="B9" s="33" t="s">
        <v>22</v>
      </c>
      <c r="C9" s="28" t="s">
        <v>4</v>
      </c>
      <c r="D9" s="29">
        <v>0</v>
      </c>
      <c r="E9" s="30">
        <v>0</v>
      </c>
      <c r="F9" s="29">
        <v>0</v>
      </c>
      <c r="G9" s="30">
        <v>10572.179838669999</v>
      </c>
      <c r="H9" s="30"/>
      <c r="I9" s="30">
        <v>-10572.179838669999</v>
      </c>
    </row>
    <row r="10" spans="1:10" ht="18" customHeight="1" thickBot="1" x14ac:dyDescent="0.3">
      <c r="A10" s="27">
        <v>3101205301</v>
      </c>
      <c r="B10" s="33" t="s">
        <v>30</v>
      </c>
      <c r="C10" s="28" t="s">
        <v>4</v>
      </c>
      <c r="D10" s="29">
        <v>0</v>
      </c>
      <c r="E10" s="30">
        <v>0</v>
      </c>
      <c r="F10" s="29">
        <v>0</v>
      </c>
      <c r="G10" s="30">
        <v>72.664684370000003</v>
      </c>
      <c r="H10" s="30"/>
      <c r="I10" s="30">
        <v>-72.664684370000003</v>
      </c>
    </row>
    <row r="11" spans="1:10" ht="18" customHeight="1" thickBot="1" x14ac:dyDescent="0.3">
      <c r="A11" s="27">
        <v>3101213</v>
      </c>
      <c r="B11" s="33" t="s">
        <v>23</v>
      </c>
      <c r="C11" s="28" t="s">
        <v>4</v>
      </c>
      <c r="D11" s="29">
        <v>0</v>
      </c>
      <c r="E11" s="30">
        <v>0</v>
      </c>
      <c r="F11" s="29">
        <v>0</v>
      </c>
      <c r="G11" s="30">
        <v>890.35808099999997</v>
      </c>
      <c r="H11" s="30"/>
      <c r="I11" s="30">
        <v>-890.35808099999997</v>
      </c>
    </row>
    <row r="12" spans="1:10" ht="18" customHeight="1" thickBot="1" x14ac:dyDescent="0.3">
      <c r="A12" s="27">
        <v>3101213101</v>
      </c>
      <c r="B12" s="33" t="s">
        <v>27</v>
      </c>
      <c r="C12" s="28" t="s">
        <v>4</v>
      </c>
      <c r="D12" s="29">
        <v>0</v>
      </c>
      <c r="E12" s="30">
        <v>0</v>
      </c>
      <c r="F12" s="29">
        <v>0</v>
      </c>
      <c r="G12" s="30">
        <v>17.41356</v>
      </c>
      <c r="H12" s="30"/>
      <c r="I12" s="30">
        <v>-17.41356</v>
      </c>
    </row>
    <row r="13" spans="1:10" ht="18" customHeight="1" thickBot="1" x14ac:dyDescent="0.3">
      <c r="A13" s="27">
        <v>3101213103</v>
      </c>
      <c r="B13" s="33" t="s">
        <v>28</v>
      </c>
      <c r="C13" s="28" t="s">
        <v>4</v>
      </c>
      <c r="D13" s="29">
        <v>0</v>
      </c>
      <c r="E13" s="30">
        <v>0</v>
      </c>
      <c r="F13" s="29">
        <v>0</v>
      </c>
      <c r="G13" s="30">
        <v>0.82395883999999997</v>
      </c>
      <c r="H13" s="30"/>
      <c r="I13" s="30">
        <v>-0.82395883999999997</v>
      </c>
    </row>
    <row r="14" spans="1:10" ht="20.100000000000001" customHeight="1" thickBot="1" x14ac:dyDescent="0.3">
      <c r="A14" s="33">
        <v>41</v>
      </c>
      <c r="B14" s="33" t="s">
        <v>15</v>
      </c>
      <c r="C14" s="28" t="s">
        <v>5</v>
      </c>
      <c r="D14" s="34">
        <v>1741</v>
      </c>
      <c r="E14" s="34">
        <v>0</v>
      </c>
      <c r="F14" s="34">
        <v>1741</v>
      </c>
      <c r="G14" s="34">
        <v>0</v>
      </c>
      <c r="H14" s="34"/>
      <c r="I14" s="34">
        <v>1741</v>
      </c>
    </row>
    <row r="15" spans="1:10" ht="20.100000000000001" customHeight="1" thickBot="1" x14ac:dyDescent="0.3">
      <c r="A15" s="33">
        <v>42</v>
      </c>
      <c r="B15" s="33" t="s">
        <v>16</v>
      </c>
      <c r="C15" s="28" t="s">
        <v>5</v>
      </c>
      <c r="D15" s="34">
        <v>608283.88239899999</v>
      </c>
      <c r="E15" s="34">
        <v>0</v>
      </c>
      <c r="F15" s="34">
        <v>608283.88239899999</v>
      </c>
      <c r="G15" s="34">
        <v>473833.88903999998</v>
      </c>
      <c r="H15" s="34"/>
      <c r="I15" s="34">
        <v>134449.99335900001</v>
      </c>
    </row>
    <row r="16" spans="1:10" ht="20.100000000000001" customHeight="1" thickBot="1" x14ac:dyDescent="0.3">
      <c r="A16" s="33">
        <v>43</v>
      </c>
      <c r="B16" s="33" t="s">
        <v>17</v>
      </c>
      <c r="C16" s="28" t="s">
        <v>5</v>
      </c>
      <c r="D16" s="34">
        <v>2301022.0285069998</v>
      </c>
      <c r="E16" s="34">
        <v>-185095</v>
      </c>
      <c r="F16" s="34">
        <v>2115927.0285069998</v>
      </c>
      <c r="G16" s="34">
        <v>136.397277</v>
      </c>
      <c r="H16" s="34"/>
      <c r="I16" s="34">
        <v>2115790.6312299999</v>
      </c>
    </row>
    <row r="17" spans="4:10" ht="20.100000000000001" customHeight="1" x14ac:dyDescent="0.25">
      <c r="D17" s="13"/>
      <c r="E17" s="13"/>
      <c r="F17" s="13"/>
      <c r="G17" s="13"/>
      <c r="I17" s="2"/>
      <c r="J17" s="2"/>
    </row>
    <row r="20" spans="4:10" ht="20.100000000000001" customHeight="1" x14ac:dyDescent="0.25">
      <c r="I20" s="2"/>
      <c r="J20" s="6"/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B6:H32"/>
  <sheetViews>
    <sheetView showGridLines="0" showRowColHeaders="0" workbookViewId="0">
      <selection activeCell="K17" sqref="K17"/>
    </sheetView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7" t="s">
        <v>29</v>
      </c>
      <c r="C6" t="s">
        <v>14</v>
      </c>
      <c r="D6" t="s">
        <v>9</v>
      </c>
      <c r="E6" s="11" t="s">
        <v>35</v>
      </c>
    </row>
    <row r="7" spans="2:5" x14ac:dyDescent="0.25">
      <c r="B7" s="8" t="s">
        <v>4</v>
      </c>
      <c r="C7" s="12">
        <v>190805.66523899999</v>
      </c>
      <c r="D7" s="12">
        <v>238820.67117301997</v>
      </c>
      <c r="E7" s="18">
        <f>+GETPIVOTDATA("RECAUDO EN EFECTIVO .",$B$6,"Aportes","Propios")/GETPIVOTDATA(" AFORO VIGENTE
",$B$6,"Aportes","Propios")</f>
        <v>1.2516435026909563</v>
      </c>
    </row>
    <row r="8" spans="2:5" x14ac:dyDescent="0.25">
      <c r="B8" s="8" t="s">
        <v>6</v>
      </c>
      <c r="C8" s="9">
        <v>190805.66523899999</v>
      </c>
      <c r="D8" s="9">
        <v>238820.67117301997</v>
      </c>
      <c r="E8" s="19">
        <v>0.73</v>
      </c>
    </row>
    <row r="32" spans="8:8" x14ac:dyDescent="0.25">
      <c r="H32" s="10" t="s">
        <v>10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Oct</vt:lpstr>
      <vt:lpstr>Aforo Vs Recaudo Rec Propios</vt:lpstr>
      <vt:lpstr>Oct!Área_de_impresión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2018-04-17T16:44:20Z</dcterms:created>
  <dcterms:modified xsi:type="dcterms:W3CDTF">2019-11-25T21:05:36Z</dcterms:modified>
</cp:coreProperties>
</file>