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resupuesto 2020\CIERRE MES DE MARZO 2020\"/>
    </mc:Choice>
  </mc:AlternateContent>
  <xr:revisionPtr revIDLastSave="0" documentId="13_ncr:1_{D67DB108-4678-4CB0-B31E-0377AA474F1D}" xr6:coauthVersionLast="45" xr6:coauthVersionMax="45" xr10:uidLastSave="{00000000-0000-0000-0000-000000000000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MAR" sheetId="1" state="hidden" r:id="rId4"/>
    <sheet name="Aforo Vs Recaudo Rec Propios" sheetId="3" r:id="rId5"/>
  </sheets>
  <definedNames>
    <definedName name="_xlnm.Print_Area" localSheetId="3">MAR!$A$1:$G$11</definedName>
  </definedNames>
  <calcPr calcId="191029"/>
  <pivotCaches>
    <pivotCache cacheId="5" r:id="rId6"/>
    <pivotCache cacheId="6" r:id="rId7"/>
    <pivotCache cacheId="7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E7" i="3"/>
</calcChain>
</file>

<file path=xl/sharedStrings.xml><?xml version="1.0" encoding="utf-8"?>
<sst xmlns="http://schemas.openxmlformats.org/spreadsheetml/2006/main" count="88" uniqueCount="46">
  <si>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</si>
  <si>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</si>
  <si>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</si>
  <si>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</si>
  <si>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</si>
  <si>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</si>
  <si>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</si>
  <si>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</si>
  <si>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</si>
  <si>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</si>
  <si>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</si>
  <si>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</si>
  <si>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</si>
  <si>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</si>
  <si>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</si>
  <si>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</si>
  <si>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</si>
  <si>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</si>
  <si>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</si>
  <si>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</si>
  <si>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</si>
  <si>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</si>
  <si>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</si>
  <si>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</si>
  <si>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</si>
  <si>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</si>
  <si>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>Cifras en Millones de pesos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</si>
  <si>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</si>
  <si>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</si>
  <si>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</si>
  <si>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</si>
  <si>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</si>
  <si>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3-1-01-1-02-5</t>
  </si>
  <si>
    <t>3-1-01-1-02-2</t>
  </si>
  <si>
    <t>TASAS Y DERECHOS ADMINISTRATIVOS</t>
  </si>
  <si>
    <t>3-1-01-1-02-6-02</t>
  </si>
  <si>
    <t>3-1-01-2-05-1-02-01</t>
  </si>
  <si>
    <t>INTERESES SOBRE DEPOSITOS EN INSTITUCIONES FINANCIERAS</t>
  </si>
  <si>
    <t>3-1-01-2-05-3-01</t>
  </si>
  <si>
    <t>3-1-01-2-13-1-03</t>
  </si>
  <si>
    <t>3-1-01-1-02-6-05</t>
  </si>
  <si>
    <t>TRANSFERENCIAS DE OTRAS UNIDADES DE GOBIERNO</t>
  </si>
  <si>
    <t>3-1-01-2-13-1-01</t>
  </si>
  <si>
    <t>REINTEGROS INCAPACIDADES</t>
  </si>
  <si>
    <t>3-1-01-1-02-3-01</t>
  </si>
  <si>
    <t>MULTAS Y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</si>
</sst>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166" fontId="0" fillId="0" borderId="0" xfId="0" applyNumberFormat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9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3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66" fontId="9" fillId="0" borderId="0" xfId="0" applyNumberFormat="1" applyFont="1" applyFill="1"/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left" vertical="center" wrapText="1" readingOrder="1"/>
    </xf>
    <xf numFmtId="0" fontId="18" fillId="3" borderId="5" xfId="0" applyFont="1" applyFill="1" applyBorder="1" applyAlignment="1">
      <alignment vertical="center" wrapText="1" readingOrder="1"/>
    </xf>
    <xf numFmtId="49" fontId="19" fillId="3" borderId="4" xfId="0" applyNumberFormat="1" applyFont="1" applyFill="1" applyBorder="1" applyAlignment="1">
      <alignment horizontal="left" vertical="center" wrapText="1" readingOrder="1"/>
    </xf>
    <xf numFmtId="0" fontId="19" fillId="3" borderId="5" xfId="0" applyFont="1" applyFill="1" applyBorder="1" applyAlignment="1">
      <alignment vertical="center" wrapText="1" readingOrder="1"/>
    </xf>
    <xf numFmtId="164" fontId="0" fillId="0" borderId="0" xfId="0" applyNumberFormat="1"/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00000000-0005-0000-0000-000004000000}"/>
    <cellStyle name="Porcentaje" xfId="3" builtinId="5"/>
  </cellStyles>
  <dxfs count="72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6" formatCode="0.0000%"/>
    </dxf>
    <dxf>
      <numFmt numFmtId="166" formatCode="0.00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Ingresos_Cierre Mes de Marzo_2020.xlsx]Parcitipación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4425451.2467439994</c:v>
                </c:pt>
                <c:pt idx="1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Ingresos_Cierre Mes de Marzo_2020.xlsx]Recaudo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0,0019%</a:t>
                </a:r>
              </a:p>
            </c:rich>
          </c:tx>
          <c:numFmt formatCode="0.00000%" sourceLinked="0"/>
          <c:spPr>
            <a:noFill/>
            <a:ln>
              <a:noFill/>
            </a:ln>
            <a:effectLst/>
          </c:sp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0,02%</a:t>
                </a:r>
              </a:p>
            </c:rich>
          </c:tx>
          <c:numFmt formatCode="0.000%" sourceLinked="0"/>
          <c:spPr>
            <a:noFill/>
            <a:ln>
              <a:noFill/>
            </a:ln>
            <a:effectLst/>
          </c:sp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layout>
            <c:manualLayout>
              <c:x val="5.3797465673404042E-3"/>
              <c:y val="2.341690010430251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0,0021%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6.3791839296285846E-2"/>
                  <c:h val="3.7430533366201738E-2"/>
                </c:manualLayout>
              </c15:layout>
            </c:ext>
          </c:extLst>
        </c:dLbl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Propios'!$C$31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0,0019%</a:t>
                    </a:r>
                  </a:p>
                </c:rich>
              </c:tx>
              <c:numFmt formatCode="0.00000%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6F-4957-AF8B-68AF90B65EB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0,02%</a:t>
                    </a:r>
                  </a:p>
                </c:rich>
              </c:tx>
              <c:numFmt formatCode="0.000%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70-4DFF-8763-AE5171299F8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Propios'!$B$32:$B$41</c:f>
              <c:strCache>
                <c:ptCount val="9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RENDIMIENTOS RECURSOS ENTREGADOS EN ADMINISTRACION</c:v>
                </c:pt>
                <c:pt idx="3">
                  <c:v>MULTAS Y SANCIONES</c:v>
                </c:pt>
                <c:pt idx="4">
                  <c:v>VENTA DE BIENES Y SERVICIOS</c:v>
                </c:pt>
                <c:pt idx="5">
                  <c:v>INTERESES SOBRE DEPOSITOS EN INSTITUCIONES FINANCIERAS</c:v>
                </c:pt>
                <c:pt idx="6">
                  <c:v>TRANSFERENCIAS DE OTRAS UNIDADES DE GOBIERNO</c:v>
                </c:pt>
                <c:pt idx="7">
                  <c:v>SENTENCIAS Y CONCILIACIONES</c:v>
                </c:pt>
                <c:pt idx="8">
                  <c:v>TASAS Y DERECHOS ADMINISTRATIVOS</c:v>
                </c:pt>
              </c:strCache>
            </c:strRef>
          </c:cat>
          <c:val>
            <c:numRef>
              <c:f>'Recaudo Recursos Propios'!$C$32:$C$41</c:f>
              <c:numCache>
                <c:formatCode>General</c:formatCode>
                <c:ptCount val="9"/>
                <c:pt idx="0">
                  <c:v>1.8998950683782511E-5</c:v>
                </c:pt>
                <c:pt idx="1">
                  <c:v>2.1451073191080538E-4</c:v>
                </c:pt>
                <c:pt idx="2">
                  <c:v>5.790142293277999E-4</c:v>
                </c:pt>
                <c:pt idx="3">
                  <c:v>2.3414949943437254E-3</c:v>
                </c:pt>
                <c:pt idx="4">
                  <c:v>3.2500087795266589E-3</c:v>
                </c:pt>
                <c:pt idx="5">
                  <c:v>6.4798733844286778E-3</c:v>
                </c:pt>
                <c:pt idx="6">
                  <c:v>8.1698909490594274E-3</c:v>
                </c:pt>
                <c:pt idx="7">
                  <c:v>2.9488554995304853E-2</c:v>
                </c:pt>
                <c:pt idx="8">
                  <c:v>0.94945765298541418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985579248"/>
        <c:axId val="985580336"/>
      </c:barChart>
      <c:catAx>
        <c:axId val="985579248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80336"/>
        <c:crosses val="autoZero"/>
        <c:auto val="1"/>
        <c:lblAlgn val="ctr"/>
        <c:lblOffset val="100"/>
        <c:noMultiLvlLbl val="0"/>
      </c:catAx>
      <c:valAx>
        <c:axId val="98558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79248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Ingresos_Cierre Mes de Marzo_2020.xlsx]Aforo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61200.327289260014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85580880"/>
        <c:axId val="985566192"/>
      </c:barChart>
      <c:catAx>
        <c:axId val="985580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66192"/>
        <c:crosses val="autoZero"/>
        <c:auto val="1"/>
        <c:lblAlgn val="ctr"/>
        <c:lblOffset val="100"/>
        <c:noMultiLvlLbl val="0"/>
      </c:catAx>
      <c:valAx>
        <c:axId val="98556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8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marzo 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marzo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683557</xdr:colOff>
      <xdr:row>19</xdr:row>
      <xdr:rowOff>89647</xdr:rowOff>
    </xdr:from>
    <xdr:to>
      <xdr:col>5</xdr:col>
      <xdr:colOff>1591235</xdr:colOff>
      <xdr:row>47</xdr:row>
      <xdr:rowOff>179294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459441</xdr:colOff>
      <xdr:row>0</xdr:row>
      <xdr:rowOff>33618</xdr:rowOff>
    </xdr:from>
    <xdr:to>
      <xdr:col>1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3742765</xdr:colOff>
      <xdr:row>0</xdr:row>
      <xdr:rowOff>33618</xdr:rowOff>
    </xdr:from>
    <xdr:ext cx="4861209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AE4420A-E129-4CAE-88A7-6493221B0802}"/>
            </a:ext>
          </a:extLst>
        </xdr:cNvPr>
        <xdr:cNvSpPr/>
      </xdr:nvSpPr>
      <xdr:spPr>
        <a:xfrm>
          <a:off x="4504765" y="33618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 marzo de  2020</a:t>
          </a:r>
        </a:p>
      </xdr:txBody>
    </xdr:sp>
    <xdr:clientData/>
  </xdr:oneCellAnchor>
  <xdr:twoCellAnchor editAs="oneCell">
    <xdr:from>
      <xdr:col>5</xdr:col>
      <xdr:colOff>1568824</xdr:colOff>
      <xdr:row>7</xdr:row>
      <xdr:rowOff>179294</xdr:rowOff>
    </xdr:from>
    <xdr:to>
      <xdr:col>6</xdr:col>
      <xdr:colOff>254934</xdr:colOff>
      <xdr:row>17</xdr:row>
      <xdr:rowOff>74519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512794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marzo 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23%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larri" refreshedDate="43948.445948148146" createdVersion="5" refreshedVersion="5" minRefreshableVersion="3" recordCount="12" xr:uid="{00000000-000A-0000-FFFF-FFFF05000000}">
  <cacheSource type="worksheet">
    <worksheetSource ref="A1:G12" sheet="MAR"/>
  </cacheSource>
  <cacheFields count="7">
    <cacheField name="CODIFICACION_x000a_PRESUPUESTAL" numFmtId="0">
      <sharedItems containsMixedTypes="1" containsNumber="1" containsInteger="1" minValue="42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3529390.2467439999"/>
    </cacheField>
    <cacheField name="RECAUDO EN EFECTIVO _x000a_" numFmtId="164">
      <sharedItems containsSemiMixedTypes="0" containsString="0" containsNumber="1" minValue="0" maxValue="45645.0597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larri" refreshedDate="43948.838921527778" createdVersion="6" refreshedVersion="5" minRefreshableVersion="3" recordCount="10" xr:uid="{00000000-000A-0000-FFFF-FFFF0A000000}">
  <cacheSource type="worksheet">
    <worksheetSource ref="A1:G11" sheet="MAR"/>
  </cacheSource>
  <cacheFields count="7">
    <cacheField name="CODIFICACION_x000a_PRESUPUESTAL" numFmtId="0">
      <sharedItems containsMixedTypes="1" containsNumber="1" containsInteger="1" minValue="42" maxValue="42"/>
    </cacheField>
    <cacheField name="CONCEPTO INGRESO" numFmtId="0">
      <sharedItems count="23">
        <s v="TASAS Y DERECHOS ADMINISTRATIVOS"/>
        <s v="MULTAS Y SANCIONES"/>
        <s v="VENTA DE BIENES Y SERVICIOS"/>
        <s v="SENTENCIAS Y CONCILIACIONES"/>
        <s v="TRANSFERENCIAS DE OTRAS UNIDADES DE GOBIERNO"/>
        <s v="INTERESES SOBRE DEPOSITOS EN INSTITUCIONES FINANCIERAS"/>
        <s v="RENDIMIENTOS RECURSOS ENTREGADOS EN ADMINISTRACION"/>
        <s v="REINTEGROS INCAPACIDADES"/>
        <s v="REINTEGROS GASTOS DE FUNCIONAMIENTO"/>
        <s v="DEUDA"/>
        <s v="OTROS SERVICIOS DE FABRICACIÓN; SERVICIOS DE EDICIÓN, IMPRESIÓN Y REPRODUCCIÓN; SERVICIOS DE RECUPERACIÓN DE MATERIALES" u="1"/>
        <s v="SERVICIOS DE ARRENDAMIENTO O ALQUILER SIN OPERARIO" u="1"/>
        <s v="INDEMNIZACIONES RELACIONADAS CON SEGUROS NO DE VIDA" u="1"/>
        <s v="PEAJES" u="1"/>
        <s v="VALORES DISTINTOS DE ACCIONES" u="1"/>
        <s v="TASA POR EL USO DE LA INFRAESTRUCTURA DE TRANSPORTE" u="1"/>
        <s v="SANCIONES CONTRACTUALES" u="1"/>
        <s v="INVERSIÓN" u="1"/>
        <s v="OTROS UNIDADES DE GOBIERNO" u="1"/>
        <s v="REINTEGROS Y OTROS RECURSOS NO APROPIADOS" u="1"/>
        <s v="FUNCIONAMIENTO" u="1"/>
        <s v="DEPÓSITOS" u="1"/>
        <s v="EXCEDENTES FINANCIEROS" u="1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 count="10">
        <n v="262004.0006"/>
        <n v="0"/>
        <n v="396"/>
        <n v="896061"/>
        <n v="2301022.0285069998" u="1"/>
        <n v="1700" u="1"/>
        <n v="189105.66523899999" u="1"/>
        <n v="608283.88239899999" u="1"/>
        <n v="3529390.2467439999" u="1"/>
        <n v="1741" u="1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896061"/>
    </cacheField>
    <cacheField name="RECAUDO EN EFECTIVO _x000a_" numFmtId="164">
      <sharedItems containsSemiMixedTypes="0" containsString="0" containsNumber="1" minValue="1.1627419999999999" maxValue="58107.119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larri" refreshedDate="43948.842016203707" createdVersion="5" refreshedVersion="5" minRefreshableVersion="3" recordCount="9" xr:uid="{00000000-000A-0000-FFFF-FFFF11000000}">
  <cacheSource type="worksheet">
    <worksheetSource ref="B1:H10" sheet="MAR"/>
  </cacheSource>
  <cacheFields count="7">
    <cacheField name="CONCEPTO INGRESO" numFmtId="0">
      <sharedItems count="9">
        <s v="TASAS Y DERECHOS ADMINISTRATIVOS"/>
        <s v="MULTAS Y SANCIONES"/>
        <s v="VENTA DE BIENES Y SERVICIOS"/>
        <s v="SENTENCIAS Y CONCILIACIONES"/>
        <s v="TRANSFERENCIAS DE OTRAS UNIDADES DE GOBIERNO"/>
        <s v="INTERESES SOBRE DEPOSITOS EN INSTITUCIONES FINANCIERAS"/>
        <s v="RENDIMIENTOS RECURSOS ENTREGADOS EN ADMINISTRACION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1.1627419999999999" maxValue="58107.11911"/>
    </cacheField>
    <cacheField name="SALDO DE AFORO POR RECAUDAR_x000a_" numFmtId="164">
      <sharedItems containsSemiMixedTypes="0" containsString="0" containsNumber="1" minValue="-1804.7092170000001" maxValue="203896.881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3-1-01-1-02-2"/>
    <s v="TASAS Y DERECHOS ADMINISTRATIVOS"/>
    <x v="0"/>
    <n v="262004.0006"/>
    <n v="0"/>
    <n v="262004.0006"/>
    <n v="37985.040764999998"/>
  </r>
  <r>
    <s v="3-1-01-1-02-5"/>
    <s v="VENTA DE BIENES Y SERVICIOS"/>
    <x v="0"/>
    <n v="396"/>
    <n v="0"/>
    <n v="396"/>
    <n v="126.526723"/>
  </r>
  <r>
    <s v="3-1-01-1-02-5-02-07-3"/>
    <s v="SERVICIOS DE ARRENDAMIENTO O ALQUILER SIN OPERARIO"/>
    <x v="0"/>
    <n v="0"/>
    <n v="0"/>
    <n v="0"/>
    <n v="125.958944"/>
  </r>
  <r>
    <s v="3-1-01-1-02-5-02-08-9"/>
    <s v="OTROS SERVICIOS DE FABRICACIÓN; SERVICIOS DE EDICIÓN, IMPRESIÓN Y REPRODUCCIÓN; SERVICIOS DE RECUPERACIÓN DE MATERIALES"/>
    <x v="0"/>
    <n v="0"/>
    <n v="0"/>
    <n v="0"/>
    <n v="0.56777900000000003"/>
  </r>
  <r>
    <s v="3-1-01-1-02-6-02"/>
    <s v="SENTENCIAS Y CONCILIACIONES"/>
    <x v="0"/>
    <n v="0"/>
    <n v="0"/>
    <n v="0"/>
    <n v="1804.7092170000001"/>
  </r>
  <r>
    <s v="3-1-01-1-02-6-05"/>
    <s v="TRANSFERENCIAS DE OTRAS UNIDADES DE GOBIERNO"/>
    <x v="0"/>
    <n v="0"/>
    <n v="0"/>
    <n v="0"/>
    <n v="500"/>
  </r>
  <r>
    <s v="3-1-01-2-05-1-02-01"/>
    <s v="INTERESES SOBRE DEPOSITOS EN INSTITUCIONES FINANCIERAS"/>
    <x v="0"/>
    <n v="0"/>
    <n v="0"/>
    <n v="0"/>
    <n v="386.88143683000004"/>
  </r>
  <r>
    <s v="3-1-01-2-05-3-01"/>
    <s v="RENDIMIENTOS RECURSOS ENTREGADOS EN ADMINISTRACION"/>
    <x v="0"/>
    <n v="0"/>
    <n v="0"/>
    <n v="0"/>
    <n v="29.46557932"/>
  </r>
  <r>
    <s v="3-1-01-2-13-1-01"/>
    <s v="REINTEGROS INCAPACIDADES"/>
    <x v="0"/>
    <n v="0"/>
    <n v="0"/>
    <n v="0"/>
    <n v="8.2621559999999992"/>
  </r>
  <r>
    <s v="3-1-01-2-13-1-03"/>
    <s v="REINTEGROS GASTOS DE FUNCIONAMIENTO"/>
    <x v="0"/>
    <n v="0"/>
    <n v="0"/>
    <n v="0"/>
    <n v="0.77574200000000004"/>
  </r>
  <r>
    <n v="42"/>
    <s v="DEUDA"/>
    <x v="1"/>
    <n v="896061"/>
    <n v="0"/>
    <n v="896061"/>
    <n v="0"/>
  </r>
  <r>
    <n v="43"/>
    <s v="INVERSIÓN"/>
    <x v="1"/>
    <n v="3529390.2467439999"/>
    <n v="0"/>
    <n v="3529390.2467439999"/>
    <n v="45645.05976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s v="3-1-01-1-02-2"/>
    <x v="0"/>
    <x v="0"/>
    <x v="0"/>
    <n v="0"/>
    <n v="262004.0006"/>
    <n v="58107.11911"/>
  </r>
  <r>
    <s v="3-1-01-1-02-3-01"/>
    <x v="1"/>
    <x v="0"/>
    <x v="1"/>
    <n v="0"/>
    <n v="0"/>
    <n v="143.30026000000001"/>
  </r>
  <r>
    <s v="3-1-01-1-02-5"/>
    <x v="2"/>
    <x v="0"/>
    <x v="2"/>
    <n v="0"/>
    <n v="396"/>
    <n v="198.901601"/>
  </r>
  <r>
    <s v="3-1-01-1-02-6-02"/>
    <x v="3"/>
    <x v="0"/>
    <x v="1"/>
    <n v="0"/>
    <n v="0"/>
    <n v="1804.7092170000001"/>
  </r>
  <r>
    <s v="3-1-01-1-02-6-05"/>
    <x v="4"/>
    <x v="0"/>
    <x v="1"/>
    <n v="0"/>
    <n v="0"/>
    <n v="500"/>
  </r>
  <r>
    <s v="3-1-01-2-05-1-02-01"/>
    <x v="5"/>
    <x v="0"/>
    <x v="1"/>
    <n v="0"/>
    <n v="0"/>
    <n v="396.57037192000001"/>
  </r>
  <r>
    <s v="3-1-01-2-05-3-01"/>
    <x v="6"/>
    <x v="0"/>
    <x v="1"/>
    <n v="0"/>
    <n v="0"/>
    <n v="35.435860340000005"/>
  </r>
  <r>
    <s v="3-1-01-2-13-1-01"/>
    <x v="7"/>
    <x v="0"/>
    <x v="1"/>
    <n v="0"/>
    <n v="0"/>
    <n v="13.128126999999999"/>
  </r>
  <r>
    <s v="3-1-01-2-13-1-03"/>
    <x v="8"/>
    <x v="0"/>
    <x v="1"/>
    <n v="0"/>
    <n v="0"/>
    <n v="1.1627419999999999"/>
  </r>
  <r>
    <n v="42"/>
    <x v="9"/>
    <x v="1"/>
    <x v="3"/>
    <n v="0"/>
    <n v="896061"/>
    <n v="5768.234593999999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">
  <r>
    <x v="0"/>
    <x v="0"/>
    <n v="262004.0006"/>
    <n v="0"/>
    <n v="262004.0006"/>
    <n v="58107.11911"/>
    <n v="203896.88149"/>
  </r>
  <r>
    <x v="1"/>
    <x v="0"/>
    <n v="0"/>
    <n v="0"/>
    <n v="0"/>
    <n v="143.30026000000001"/>
    <n v="-143.30026000000001"/>
  </r>
  <r>
    <x v="2"/>
    <x v="0"/>
    <n v="396"/>
    <n v="0"/>
    <n v="396"/>
    <n v="198.901601"/>
    <n v="197.098399"/>
  </r>
  <r>
    <x v="3"/>
    <x v="0"/>
    <n v="0"/>
    <n v="0"/>
    <n v="0"/>
    <n v="1804.7092170000001"/>
    <n v="-1804.7092170000001"/>
  </r>
  <r>
    <x v="4"/>
    <x v="0"/>
    <n v="0"/>
    <n v="0"/>
    <n v="0"/>
    <n v="500"/>
    <n v="-500"/>
  </r>
  <r>
    <x v="5"/>
    <x v="0"/>
    <n v="0"/>
    <n v="0"/>
    <n v="0"/>
    <n v="396.57037192000001"/>
    <n v="-396.57037192000001"/>
  </r>
  <r>
    <x v="6"/>
    <x v="0"/>
    <n v="0"/>
    <n v="0"/>
    <n v="0"/>
    <n v="35.435860340000005"/>
    <n v="-35.435860340000005"/>
  </r>
  <r>
    <x v="7"/>
    <x v="0"/>
    <n v="0"/>
    <n v="0"/>
    <n v="0"/>
    <n v="13.128126999999999"/>
    <n v="-13.128126999999999"/>
  </r>
  <r>
    <x v="8"/>
    <x v="0"/>
    <n v="0"/>
    <n v="0"/>
    <n v="0"/>
    <n v="1.1627419999999999"/>
    <n v="-1.162741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71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ablaDinámica4" cacheId="6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5" rowHeaderCaption="Concepto de Ingreso ">
  <location ref="B31:C41" firstHeaderRow="1" firstDataRow="1" firstDataCol="1" rowPageCount="2" colPageCount="1"/>
  <pivotFields count="7">
    <pivotField subtotalTop="0" showAll="0"/>
    <pivotField axis="axisRow" showAll="0" sortType="ascending">
      <items count="24">
        <item m="1" x="22"/>
        <item m="1" x="20"/>
        <item x="9"/>
        <item m="1" x="17"/>
        <item m="1" x="15"/>
        <item m="1" x="16"/>
        <item x="2"/>
        <item m="1" x="21"/>
        <item m="1" x="14"/>
        <item m="1" x="19"/>
        <item x="3"/>
        <item x="7"/>
        <item x="8"/>
        <item x="6"/>
        <item m="1" x="13"/>
        <item m="1" x="18"/>
        <item m="1" x="12"/>
        <item x="0"/>
        <item m="1" x="11"/>
        <item m="1" x="10"/>
        <item x="5"/>
        <item x="4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11">
        <item x="1"/>
        <item m="1" x="5"/>
        <item m="1" x="9"/>
        <item m="1" x="6"/>
        <item m="1" x="7"/>
        <item m="1" x="4"/>
        <item x="0"/>
        <item x="2"/>
        <item x="3"/>
        <item m="1" x="8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0">
    <i>
      <x v="12"/>
    </i>
    <i>
      <x v="11"/>
    </i>
    <i>
      <x v="13"/>
    </i>
    <i>
      <x v="22"/>
    </i>
    <i>
      <x v="6"/>
    </i>
    <i>
      <x v="20"/>
    </i>
    <i>
      <x v="21"/>
    </i>
    <i>
      <x v="10"/>
    </i>
    <i>
      <x v="17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59">
    <format dxfId="61">
      <pivotArea outline="0" collapsedLevelsAreSubtotals="1" fieldPosition="0"/>
    </format>
    <format dxfId="60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59">
      <pivotArea outline="0" fieldPosition="0">
        <references count="1">
          <reference field="4294967294" count="1">
            <x v="0"/>
          </reference>
        </references>
      </pivotArea>
    </format>
    <format dxfId="58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1" type="button" dataOnly="0" labelOnly="1" outline="0" axis="axisRow" fieldPosition="0"/>
    </format>
    <format dxfId="54">
      <pivotArea dataOnly="0" labelOnly="1" fieldPosition="0">
        <references count="1">
          <reference field="1" count="11">
            <x v="0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53">
      <pivotArea dataOnly="0" labelOnly="1" grandRow="1" outline="0" fieldPosition="0"/>
    </format>
    <format dxfId="52">
      <pivotArea dataOnly="0" labelOnly="1" outline="0" axis="axisValues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1" type="button" dataOnly="0" labelOnly="1" outline="0" axis="axisRow" fieldPosition="0"/>
    </format>
    <format dxfId="48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7">
      <pivotArea dataOnly="0" labelOnly="1" grandRow="1" outline="0" fieldPosition="0"/>
    </format>
    <format dxfId="46">
      <pivotArea dataOnly="0" labelOnly="1" outline="0" axis="axisValues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1" type="button" dataOnly="0" labelOnly="1" outline="0" axis="axisRow" fieldPosition="0"/>
    </format>
    <format dxfId="42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1">
      <pivotArea dataOnly="0" labelOnly="1" grandRow="1" outline="0" fieldPosition="0"/>
    </format>
    <format dxfId="40">
      <pivotArea dataOnly="0" labelOnly="1" outline="0" axis="axisValues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1" type="button" dataOnly="0" labelOnly="1" outline="0" axis="axisRow" fieldPosition="0"/>
    </format>
    <format dxfId="36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5">
      <pivotArea dataOnly="0" labelOnly="1" grandRow="1" outline="0" fieldPosition="0"/>
    </format>
    <format dxfId="34">
      <pivotArea dataOnly="0" labelOnly="1" outline="0" axis="axisValues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" type="button" dataOnly="0" labelOnly="1" outline="0" axis="axisRow" fieldPosition="0"/>
    </format>
    <format dxfId="30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9">
      <pivotArea dataOnly="0" labelOnly="1" grandRow="1" outline="0" fieldPosition="0"/>
    </format>
    <format dxfId="28">
      <pivotArea dataOnly="0" labelOnly="1" outline="0" axis="axisValues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1" type="button" dataOnly="0" labelOnly="1" outline="0" axis="axisRow" fieldPosition="0"/>
    </format>
    <format dxfId="24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3">
      <pivotArea dataOnly="0" labelOnly="1" grandRow="1" outline="0" fieldPosition="0"/>
    </format>
    <format dxfId="22">
      <pivotArea dataOnly="0" labelOnly="1" outline="0" axis="axisValues" fieldPosition="0"/>
    </format>
    <format dxfId="21">
      <pivotArea collapsedLevelsAreSubtotals="1" fieldPosition="0">
        <references count="1">
          <reference field="1" count="1">
            <x v="12"/>
          </reference>
        </references>
      </pivotArea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" type="button" dataOnly="0" labelOnly="1" outline="0" axis="axisRow" fieldPosition="0"/>
    </format>
    <format dxfId="17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6">
      <pivotArea dataOnly="0" labelOnly="1" grandRow="1" outline="0" fieldPosition="0"/>
    </format>
    <format dxfId="15">
      <pivotArea dataOnly="0" labelOnly="1" outline="0" axis="axisValues" fieldPosition="0"/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1" type="button" dataOnly="0" labelOnly="1" outline="0" axis="axisRow" fieldPosition="0"/>
    </format>
    <format dxfId="11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0">
      <pivotArea dataOnly="0" labelOnly="1" grandRow="1" outline="0" fieldPosition="0"/>
    </format>
    <format dxfId="9">
      <pivotArea dataOnly="0" labelOnly="1" outline="0" axis="axisValues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field="1" type="button" dataOnly="0" labelOnly="1" outline="0" axis="axisRow" fieldPosition="0"/>
    </format>
    <format dxfId="5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4">
      <pivotArea dataOnly="0" labelOnly="1" grandRow="1" outline="0" fieldPosition="0"/>
    </format>
    <format dxfId="3">
      <pivotArea dataOnly="0" labelOnly="1" outline="0" axis="axisValues" fieldPosition="0"/>
    </format>
  </formats>
  <chartFormats count="8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6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4" rowHeaderCaption="Concepto de Ingreso ">
  <location ref="B8:D18" firstHeaderRow="0" firstDataRow="1" firstDataCol="1" rowPageCount="2" colPageCount="1"/>
  <pivotFields count="7">
    <pivotField subtotalTop="0" showAll="0"/>
    <pivotField axis="axisRow" showAll="0" sortType="ascending">
      <items count="24">
        <item m="1" x="22"/>
        <item m="1" x="20"/>
        <item x="9"/>
        <item m="1" x="17"/>
        <item m="1" x="15"/>
        <item m="1" x="16"/>
        <item x="2"/>
        <item m="1" x="21"/>
        <item m="1" x="14"/>
        <item m="1" x="19"/>
        <item x="3"/>
        <item x="7"/>
        <item x="8"/>
        <item x="6"/>
        <item m="1" x="13"/>
        <item m="1" x="18"/>
        <item m="1" x="12"/>
        <item x="0"/>
        <item m="1" x="11"/>
        <item m="1" x="10"/>
        <item x="5"/>
        <item x="4"/>
        <item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11">
        <item x="1"/>
        <item m="1" x="5"/>
        <item m="1" x="9"/>
        <item m="1" x="6"/>
        <item m="1" x="7"/>
        <item m="1" x="4"/>
        <item x="0"/>
        <item x="2"/>
        <item x="3"/>
        <item m="1" x="8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0">
    <i>
      <x v="12"/>
    </i>
    <i>
      <x v="11"/>
    </i>
    <i>
      <x v="13"/>
    </i>
    <i>
      <x v="22"/>
    </i>
    <i>
      <x v="6"/>
    </i>
    <i>
      <x v="20"/>
    </i>
    <i>
      <x v="21"/>
    </i>
    <i>
      <x v="10"/>
    </i>
    <i>
      <x v="17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9">
    <format dxfId="70">
      <pivotArea outline="0" collapsedLevelsAreSubtotals="1" fieldPosition="0"/>
    </format>
    <format dxfId="69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8">
      <pivotArea outline="0" fieldPosition="0">
        <references count="1">
          <reference field="4294967294" count="1">
            <x v="1"/>
          </reference>
        </references>
      </pivotArea>
    </format>
    <format dxfId="67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66">
      <pivotArea collapsedLevelsAreSubtotals="1" fieldPosition="0">
        <references count="2">
          <reference field="4294967294" count="1" selected="0">
            <x v="0"/>
          </reference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6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4">
      <pivotArea collapsedLevelsAreSubtotals="1" fieldPosition="0">
        <references count="2">
          <reference field="4294967294" count="1" selected="0">
            <x v="1"/>
          </reference>
          <reference field="1" count="1">
            <x v="12"/>
          </reference>
        </references>
      </pivotArea>
    </format>
    <format dxfId="63">
      <pivotArea collapsedLevelsAreSubtotals="1" fieldPosition="0">
        <references count="2">
          <reference field="4294967294" count="1" selected="0">
            <x v="1"/>
          </reference>
          <reference field="1" count="1">
            <x v="16"/>
          </reference>
        </references>
      </pivotArea>
    </format>
    <format dxfId="62">
      <pivotArea collapsedLevelsAreSubtotals="1" fieldPosition="0">
        <references count="2">
          <reference field="4294967294" count="1" selected="0">
            <x v="1"/>
          </reference>
          <reference field="1" count="1"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7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0">
        <item x="2"/>
        <item x="3"/>
        <item x="8"/>
        <item x="6"/>
        <item x="0"/>
        <item x="5"/>
        <item x="4"/>
        <item x="1"/>
        <item x="7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3">
    <format dxfId="2">
      <pivotArea collapsedLevelsAreSubtotals="1" fieldPosition="0">
        <references count="1">
          <reference field="1" count="0"/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0">
      <pivotArea outline="0" collapsedLevelsAreSubtotals="1" fieldPosition="0"/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6" bestFit="1" customWidth="1"/>
    <col min="2" max="2" width="165.5703125" style="16" bestFit="1" customWidth="1"/>
    <col min="3" max="16384" width="11.42578125" style="16"/>
  </cols>
  <sheetData>
    <row r="9" spans="1:2" ht="36" x14ac:dyDescent="0.55000000000000004">
      <c r="A9" s="19"/>
      <c r="B9" s="20" t="s">
        <v>31</v>
      </c>
    </row>
    <row r="10" spans="1:2" ht="36" x14ac:dyDescent="0.55000000000000004">
      <c r="A10" s="19"/>
      <c r="B10" s="20" t="s">
        <v>29</v>
      </c>
    </row>
    <row r="11" spans="1:2" ht="36" x14ac:dyDescent="0.55000000000000004">
      <c r="A11" s="19"/>
      <c r="B11" s="20" t="s">
        <v>30</v>
      </c>
    </row>
    <row r="12" spans="1:2" ht="36" x14ac:dyDescent="0.55000000000000004">
      <c r="B12" s="18"/>
    </row>
    <row r="13" spans="1:2" ht="36" x14ac:dyDescent="0.55000000000000004">
      <c r="B13" s="18"/>
    </row>
    <row r="14" spans="1:2" ht="36" x14ac:dyDescent="0.55000000000000004">
      <c r="B14" s="17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topLeftCell="A7" workbookViewId="0"/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28</v>
      </c>
      <c r="C5" t="s">
        <v>13</v>
      </c>
    </row>
    <row r="6" spans="2:6" x14ac:dyDescent="0.25">
      <c r="B6" s="6" t="s">
        <v>4</v>
      </c>
      <c r="C6" s="9">
        <v>4425451.2467439994</v>
      </c>
    </row>
    <row r="7" spans="2:6" x14ac:dyDescent="0.25">
      <c r="B7" s="6" t="s">
        <v>3</v>
      </c>
      <c r="C7" s="9">
        <v>262400.00060000003</v>
      </c>
    </row>
    <row r="8" spans="2:6" x14ac:dyDescent="0.25">
      <c r="B8" s="6" t="s">
        <v>5</v>
      </c>
      <c r="C8" s="9">
        <v>4687851.2473439993</v>
      </c>
      <c r="F8" s="13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5:F84"/>
  <sheetViews>
    <sheetView showGridLines="0" showRowColHeaders="0" topLeftCell="A4" zoomScale="85" zoomScaleNormal="85" workbookViewId="0"/>
  </sheetViews>
  <sheetFormatPr baseColWidth="10" defaultRowHeight="15" x14ac:dyDescent="0.25"/>
  <cols>
    <col min="2" max="2" width="57.140625" customWidth="1"/>
    <col min="3" max="3" width="24.140625" customWidth="1"/>
    <col min="4" max="4" width="24.1406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5" spans="2:4" x14ac:dyDescent="0.25">
      <c r="B5" s="5" t="s">
        <v>2</v>
      </c>
      <c r="C5" t="s">
        <v>3</v>
      </c>
    </row>
    <row r="6" spans="2:4" x14ac:dyDescent="0.25">
      <c r="B6" s="5" t="s">
        <v>19</v>
      </c>
      <c r="C6" t="s">
        <v>17</v>
      </c>
    </row>
    <row r="8" spans="2:4" x14ac:dyDescent="0.25">
      <c r="B8" s="5" t="s">
        <v>24</v>
      </c>
      <c r="C8" t="s">
        <v>25</v>
      </c>
      <c r="D8" t="s">
        <v>23</v>
      </c>
    </row>
    <row r="9" spans="2:4" x14ac:dyDescent="0.25">
      <c r="B9" s="6" t="s">
        <v>20</v>
      </c>
      <c r="C9" s="9">
        <v>1.1627419999999999</v>
      </c>
      <c r="D9" s="12">
        <v>1.8998950683782511E-5</v>
      </c>
    </row>
    <row r="10" spans="2:4" x14ac:dyDescent="0.25">
      <c r="B10" s="6" t="s">
        <v>43</v>
      </c>
      <c r="C10" s="9">
        <v>13.128126999999999</v>
      </c>
      <c r="D10" s="12">
        <v>2.1451073191080538E-4</v>
      </c>
    </row>
    <row r="11" spans="2:4" x14ac:dyDescent="0.25">
      <c r="B11" s="6" t="s">
        <v>22</v>
      </c>
      <c r="C11" s="9">
        <v>35.435860340000005</v>
      </c>
      <c r="D11" s="10">
        <v>5.790142293277999E-4</v>
      </c>
    </row>
    <row r="12" spans="2:4" x14ac:dyDescent="0.25">
      <c r="B12" s="6" t="s">
        <v>45</v>
      </c>
      <c r="C12" s="9">
        <v>143.30026000000001</v>
      </c>
      <c r="D12" s="10">
        <v>2.3414949943437254E-3</v>
      </c>
    </row>
    <row r="13" spans="2:4" x14ac:dyDescent="0.25">
      <c r="B13" s="6" t="s">
        <v>16</v>
      </c>
      <c r="C13" s="9">
        <v>198.901601</v>
      </c>
      <c r="D13" s="10">
        <v>3.2500087795266589E-3</v>
      </c>
    </row>
    <row r="14" spans="2:4" x14ac:dyDescent="0.25">
      <c r="B14" s="6" t="s">
        <v>37</v>
      </c>
      <c r="C14" s="9">
        <v>396.57037192000001</v>
      </c>
      <c r="D14" s="10">
        <v>6.4798733844286778E-3</v>
      </c>
    </row>
    <row r="15" spans="2:4" x14ac:dyDescent="0.25">
      <c r="B15" s="6" t="s">
        <v>41</v>
      </c>
      <c r="C15" s="9">
        <v>500</v>
      </c>
      <c r="D15" s="10">
        <v>8.1698909490594274E-3</v>
      </c>
    </row>
    <row r="16" spans="2:4" x14ac:dyDescent="0.25">
      <c r="B16" s="6" t="s">
        <v>18</v>
      </c>
      <c r="C16" s="9">
        <v>1804.7092170000001</v>
      </c>
      <c r="D16" s="10">
        <v>2.9488554995304853E-2</v>
      </c>
    </row>
    <row r="17" spans="1:5" x14ac:dyDescent="0.25">
      <c r="B17" s="6" t="s">
        <v>34</v>
      </c>
      <c r="C17" s="9">
        <v>58107.11911</v>
      </c>
      <c r="D17" s="10">
        <v>0.94945765298541418</v>
      </c>
    </row>
    <row r="18" spans="1:5" x14ac:dyDescent="0.25">
      <c r="B18" s="6" t="s">
        <v>5</v>
      </c>
      <c r="C18" s="9">
        <v>61200.327289260007</v>
      </c>
      <c r="D18" s="10">
        <v>1</v>
      </c>
    </row>
    <row r="19" spans="1:5" x14ac:dyDescent="0.25">
      <c r="E19" s="13" t="s">
        <v>26</v>
      </c>
    </row>
    <row r="21" spans="1:5" x14ac:dyDescent="0.25">
      <c r="E21" s="13"/>
    </row>
    <row r="22" spans="1:5" x14ac:dyDescent="0.25">
      <c r="E22" s="13"/>
    </row>
    <row r="25" spans="1:5" x14ac:dyDescent="0.25">
      <c r="A25" s="26"/>
      <c r="B25" s="31"/>
      <c r="C25" s="31"/>
      <c r="D25" s="26"/>
      <c r="E25" s="26"/>
    </row>
    <row r="26" spans="1:5" x14ac:dyDescent="0.25">
      <c r="A26" s="30"/>
      <c r="B26" s="11"/>
      <c r="C26" s="11"/>
      <c r="D26" s="30"/>
      <c r="E26" s="27"/>
    </row>
    <row r="27" spans="1:5" x14ac:dyDescent="0.25">
      <c r="A27" s="30"/>
      <c r="B27" s="28"/>
      <c r="C27" s="28"/>
      <c r="D27" s="30"/>
      <c r="E27" s="27"/>
    </row>
    <row r="28" spans="1:5" x14ac:dyDescent="0.25">
      <c r="A28" s="30"/>
      <c r="B28" s="32" t="s">
        <v>2</v>
      </c>
      <c r="C28" s="32" t="s">
        <v>3</v>
      </c>
      <c r="D28" s="30"/>
      <c r="E28" s="27"/>
    </row>
    <row r="29" spans="1:5" x14ac:dyDescent="0.25">
      <c r="A29" s="30"/>
      <c r="B29" s="32" t="s">
        <v>19</v>
      </c>
      <c r="C29" s="32" t="s">
        <v>17</v>
      </c>
      <c r="D29" s="30"/>
      <c r="E29" s="27"/>
    </row>
    <row r="30" spans="1:5" x14ac:dyDescent="0.25">
      <c r="A30" s="30"/>
      <c r="B30" s="28"/>
      <c r="C30" s="28"/>
      <c r="D30" s="30"/>
      <c r="E30" s="27"/>
    </row>
    <row r="31" spans="1:5" x14ac:dyDescent="0.25">
      <c r="A31" s="30"/>
      <c r="B31" s="32" t="s">
        <v>24</v>
      </c>
      <c r="C31" s="32" t="s">
        <v>23</v>
      </c>
      <c r="D31" s="30"/>
      <c r="E31" s="27"/>
    </row>
    <row r="32" spans="1:5" x14ac:dyDescent="0.25">
      <c r="A32" s="30"/>
      <c r="B32" s="33" t="s">
        <v>20</v>
      </c>
      <c r="C32" s="34">
        <v>1.8998950683782511E-5</v>
      </c>
      <c r="D32" s="30"/>
      <c r="E32" s="27"/>
    </row>
    <row r="33" spans="1:5" x14ac:dyDescent="0.25">
      <c r="A33" s="30"/>
      <c r="B33" s="33" t="s">
        <v>43</v>
      </c>
      <c r="C33" s="34">
        <v>2.1451073191080538E-4</v>
      </c>
      <c r="D33" s="30"/>
      <c r="E33" s="27"/>
    </row>
    <row r="34" spans="1:5" x14ac:dyDescent="0.25">
      <c r="A34" s="30"/>
      <c r="B34" s="33" t="s">
        <v>22</v>
      </c>
      <c r="C34" s="35">
        <v>5.790142293277999E-4</v>
      </c>
      <c r="D34" s="30"/>
      <c r="E34" s="27"/>
    </row>
    <row r="35" spans="1:5" x14ac:dyDescent="0.25">
      <c r="A35" s="30"/>
      <c r="B35" s="33" t="s">
        <v>45</v>
      </c>
      <c r="C35" s="35">
        <v>2.3414949943437254E-3</v>
      </c>
      <c r="D35" s="30"/>
      <c r="E35" s="27"/>
    </row>
    <row r="36" spans="1:5" x14ac:dyDescent="0.25">
      <c r="A36" s="30"/>
      <c r="B36" s="33" t="s">
        <v>16</v>
      </c>
      <c r="C36" s="35">
        <v>3.2500087795266589E-3</v>
      </c>
      <c r="D36" s="30"/>
      <c r="E36" s="27"/>
    </row>
    <row r="37" spans="1:5" x14ac:dyDescent="0.25">
      <c r="A37" s="30"/>
      <c r="B37" s="33" t="s">
        <v>37</v>
      </c>
      <c r="C37" s="35">
        <v>6.4798733844286778E-3</v>
      </c>
      <c r="D37" s="30"/>
      <c r="E37" s="27"/>
    </row>
    <row r="38" spans="1:5" x14ac:dyDescent="0.25">
      <c r="A38" s="30"/>
      <c r="B38" s="33" t="s">
        <v>41</v>
      </c>
      <c r="C38" s="35">
        <v>8.1698909490594274E-3</v>
      </c>
      <c r="D38" s="30"/>
      <c r="E38" s="27"/>
    </row>
    <row r="39" spans="1:5" x14ac:dyDescent="0.25">
      <c r="A39" s="30"/>
      <c r="B39" s="33" t="s">
        <v>18</v>
      </c>
      <c r="C39" s="35">
        <v>2.9488554995304853E-2</v>
      </c>
      <c r="D39" s="30"/>
      <c r="E39" s="27"/>
    </row>
    <row r="40" spans="1:5" x14ac:dyDescent="0.25">
      <c r="A40" s="30"/>
      <c r="B40" s="33" t="s">
        <v>34</v>
      </c>
      <c r="C40" s="35">
        <v>0.94945765298541418</v>
      </c>
      <c r="D40" s="30"/>
      <c r="E40" s="27"/>
    </row>
    <row r="41" spans="1:5" x14ac:dyDescent="0.25">
      <c r="A41" s="30"/>
      <c r="B41" s="33" t="s">
        <v>5</v>
      </c>
      <c r="C41" s="35">
        <v>1</v>
      </c>
      <c r="D41" s="30"/>
      <c r="E41" s="27"/>
    </row>
    <row r="42" spans="1:5" x14ac:dyDescent="0.25">
      <c r="A42" s="30"/>
      <c r="D42" s="30"/>
      <c r="E42" s="27"/>
    </row>
    <row r="43" spans="1:5" x14ac:dyDescent="0.25">
      <c r="A43" s="30"/>
      <c r="D43" s="30"/>
      <c r="E43" s="27"/>
    </row>
    <row r="44" spans="1:5" x14ac:dyDescent="0.25">
      <c r="A44" s="30"/>
      <c r="D44" s="30"/>
      <c r="E44" s="27"/>
    </row>
    <row r="45" spans="1:5" x14ac:dyDescent="0.25">
      <c r="A45" s="30"/>
      <c r="D45" s="30"/>
      <c r="E45" s="27"/>
    </row>
    <row r="46" spans="1:5" x14ac:dyDescent="0.25">
      <c r="A46" s="27"/>
      <c r="D46" s="27"/>
      <c r="E46" s="27"/>
    </row>
    <row r="47" spans="1:5" x14ac:dyDescent="0.25">
      <c r="A47" s="11"/>
      <c r="B47" s="11"/>
      <c r="C47" s="11"/>
      <c r="D47" s="11"/>
      <c r="E47" s="11"/>
    </row>
    <row r="48" spans="1:5" x14ac:dyDescent="0.25">
      <c r="A48" s="11"/>
      <c r="B48" s="11"/>
      <c r="C48" s="11"/>
      <c r="D48" s="11"/>
      <c r="E48" s="11"/>
    </row>
    <row r="54" spans="1:6" x14ac:dyDescent="0.25">
      <c r="A54" s="29"/>
      <c r="B54" s="29"/>
      <c r="C54" s="29"/>
      <c r="D54" s="29"/>
      <c r="E54" s="29"/>
      <c r="F54" s="29"/>
    </row>
    <row r="55" spans="1:6" x14ac:dyDescent="0.25">
      <c r="A55" s="29"/>
      <c r="B55" s="29"/>
      <c r="C55" s="29"/>
      <c r="D55" s="29"/>
      <c r="E55" s="29"/>
      <c r="F55" s="29"/>
    </row>
    <row r="56" spans="1:6" x14ac:dyDescent="0.25">
      <c r="A56" s="29"/>
      <c r="B56" s="29"/>
      <c r="C56" s="29"/>
      <c r="D56" s="29"/>
      <c r="E56" s="29"/>
      <c r="F56" s="29"/>
    </row>
    <row r="57" spans="1:6" x14ac:dyDescent="0.25">
      <c r="A57" s="29"/>
      <c r="B57" s="29"/>
      <c r="C57" s="29"/>
      <c r="D57" s="29"/>
      <c r="E57" s="29"/>
      <c r="F57" s="29"/>
    </row>
    <row r="58" spans="1:6" x14ac:dyDescent="0.25">
      <c r="A58" s="29"/>
      <c r="B58" s="29"/>
      <c r="C58" s="29"/>
      <c r="D58" s="29"/>
      <c r="E58" s="29"/>
      <c r="F58" s="29"/>
    </row>
    <row r="59" spans="1:6" x14ac:dyDescent="0.25">
      <c r="A59" s="29"/>
      <c r="B59" s="29"/>
      <c r="C59" s="29"/>
      <c r="D59" s="29"/>
      <c r="E59" s="29"/>
      <c r="F59" s="29"/>
    </row>
    <row r="60" spans="1:6" x14ac:dyDescent="0.25">
      <c r="A60" s="29"/>
      <c r="B60" s="29"/>
      <c r="C60" s="29"/>
      <c r="D60" s="29"/>
      <c r="E60" s="29"/>
      <c r="F60" s="29"/>
    </row>
    <row r="61" spans="1:6" x14ac:dyDescent="0.25">
      <c r="A61" s="29"/>
      <c r="B61" s="29"/>
      <c r="C61" s="29"/>
      <c r="D61" s="29"/>
      <c r="E61" s="29"/>
      <c r="F61" s="29"/>
    </row>
    <row r="62" spans="1:6" x14ac:dyDescent="0.25">
      <c r="A62" s="29"/>
      <c r="B62" s="29"/>
      <c r="C62" s="29"/>
      <c r="D62" s="29"/>
      <c r="E62" s="29"/>
      <c r="F62" s="29"/>
    </row>
    <row r="63" spans="1:6" x14ac:dyDescent="0.25">
      <c r="A63" s="29"/>
      <c r="B63" s="29"/>
      <c r="C63" s="29"/>
      <c r="D63" s="29"/>
      <c r="E63" s="29"/>
      <c r="F63" s="29"/>
    </row>
    <row r="64" spans="1:6" x14ac:dyDescent="0.25">
      <c r="A64" s="29"/>
      <c r="B64" s="29"/>
      <c r="C64" s="29"/>
      <c r="D64" s="29"/>
      <c r="E64" s="29"/>
      <c r="F64" s="29"/>
    </row>
    <row r="65" spans="1:6" x14ac:dyDescent="0.25">
      <c r="A65" s="29"/>
      <c r="B65" s="29"/>
      <c r="C65" s="29"/>
      <c r="D65" s="29"/>
      <c r="E65" s="29"/>
      <c r="F65" s="29"/>
    </row>
    <row r="66" spans="1:6" x14ac:dyDescent="0.25">
      <c r="A66" s="29"/>
      <c r="B66" s="29"/>
      <c r="C66" s="29"/>
      <c r="D66" s="29"/>
      <c r="E66" s="29"/>
      <c r="F66" s="29"/>
    </row>
    <row r="67" spans="1:6" x14ac:dyDescent="0.25">
      <c r="A67" s="29"/>
      <c r="B67" s="29"/>
      <c r="C67" s="29"/>
      <c r="D67" s="29"/>
      <c r="E67" s="29"/>
      <c r="F67" s="29"/>
    </row>
    <row r="68" spans="1:6" x14ac:dyDescent="0.25">
      <c r="A68" s="29"/>
      <c r="B68" s="29"/>
      <c r="C68" s="29"/>
      <c r="D68" s="29"/>
      <c r="E68" s="29"/>
      <c r="F68" s="29"/>
    </row>
    <row r="69" spans="1:6" x14ac:dyDescent="0.25">
      <c r="A69" s="29"/>
      <c r="B69" s="29"/>
      <c r="C69" s="29"/>
      <c r="D69" s="29"/>
      <c r="E69" s="29"/>
      <c r="F69" s="29"/>
    </row>
    <row r="70" spans="1:6" x14ac:dyDescent="0.25">
      <c r="A70" s="29"/>
      <c r="B70" s="29"/>
      <c r="C70" s="29"/>
      <c r="D70" s="29"/>
      <c r="E70" s="29"/>
      <c r="F70" s="29"/>
    </row>
    <row r="71" spans="1:6" x14ac:dyDescent="0.25">
      <c r="A71" s="29"/>
      <c r="B71" s="29"/>
      <c r="C71" s="29"/>
      <c r="D71" s="29"/>
      <c r="E71" s="29"/>
      <c r="F71" s="29"/>
    </row>
    <row r="72" spans="1:6" x14ac:dyDescent="0.25">
      <c r="A72" s="29"/>
      <c r="B72" s="29"/>
      <c r="C72" s="29"/>
      <c r="D72" s="29"/>
      <c r="E72" s="29"/>
      <c r="F72" s="29"/>
    </row>
    <row r="73" spans="1:6" x14ac:dyDescent="0.25">
      <c r="A73" s="29"/>
      <c r="B73" s="29"/>
      <c r="C73" s="29"/>
      <c r="D73" s="29"/>
      <c r="E73" s="29"/>
      <c r="F73" s="29"/>
    </row>
    <row r="74" spans="1:6" x14ac:dyDescent="0.25">
      <c r="A74" s="29"/>
      <c r="B74" s="29"/>
      <c r="C74" s="29"/>
      <c r="D74" s="29"/>
      <c r="E74" s="29"/>
      <c r="F74" s="29"/>
    </row>
    <row r="75" spans="1:6" x14ac:dyDescent="0.25">
      <c r="A75" s="29"/>
      <c r="B75" s="29"/>
      <c r="C75" s="29"/>
      <c r="D75" s="29"/>
      <c r="E75" s="29"/>
      <c r="F75" s="29"/>
    </row>
    <row r="76" spans="1:6" x14ac:dyDescent="0.25">
      <c r="A76" s="29"/>
      <c r="B76" s="29"/>
      <c r="C76" s="29"/>
      <c r="D76" s="29"/>
      <c r="E76" s="29"/>
      <c r="F76" s="29"/>
    </row>
    <row r="77" spans="1:6" x14ac:dyDescent="0.25">
      <c r="A77" s="29"/>
      <c r="B77" s="29"/>
      <c r="C77" s="29"/>
      <c r="D77" s="29"/>
      <c r="E77" s="29"/>
      <c r="F77" s="29"/>
    </row>
    <row r="78" spans="1:6" x14ac:dyDescent="0.25">
      <c r="A78" s="29"/>
      <c r="B78" s="29"/>
      <c r="C78" s="29"/>
      <c r="D78" s="29"/>
      <c r="E78" s="29"/>
      <c r="F78" s="29"/>
    </row>
    <row r="79" spans="1:6" x14ac:dyDescent="0.25">
      <c r="A79" s="29"/>
      <c r="B79" s="29"/>
      <c r="C79" s="29"/>
      <c r="D79" s="29"/>
      <c r="E79" s="29"/>
      <c r="F79" s="29"/>
    </row>
    <row r="80" spans="1:6" x14ac:dyDescent="0.25">
      <c r="A80" s="29"/>
      <c r="B80" s="29"/>
      <c r="C80" s="29"/>
      <c r="D80" s="29"/>
      <c r="E80" s="29"/>
      <c r="F80" s="29"/>
    </row>
    <row r="81" spans="1:6" x14ac:dyDescent="0.25">
      <c r="A81" s="29"/>
      <c r="B81" s="29"/>
      <c r="C81" s="29"/>
      <c r="D81" s="29"/>
      <c r="E81" s="29"/>
      <c r="F81" s="29"/>
    </row>
    <row r="82" spans="1:6" x14ac:dyDescent="0.25">
      <c r="A82" s="29"/>
      <c r="B82" s="29"/>
      <c r="C82" s="29"/>
      <c r="D82" s="29"/>
      <c r="E82" s="29"/>
      <c r="F82" s="29"/>
    </row>
    <row r="83" spans="1:6" x14ac:dyDescent="0.25">
      <c r="A83" s="29"/>
      <c r="B83" s="29"/>
      <c r="C83" s="29"/>
      <c r="D83" s="29"/>
      <c r="E83" s="29"/>
      <c r="F83" s="29"/>
    </row>
    <row r="84" spans="1:6" x14ac:dyDescent="0.25">
      <c r="A84" s="29"/>
      <c r="B84" s="29"/>
      <c r="C84" s="29"/>
      <c r="D84" s="29"/>
      <c r="E84" s="29"/>
      <c r="F84" s="29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topLeftCell="B1" zoomScaleNormal="100" workbookViewId="0">
      <selection activeCell="G2" sqref="G2:G10"/>
    </sheetView>
  </sheetViews>
  <sheetFormatPr baseColWidth="10" defaultRowHeight="20.100000000000001" customHeight="1" x14ac:dyDescent="0.25"/>
  <cols>
    <col min="1" max="1" width="19.42578125" style="1" customWidth="1"/>
    <col min="2" max="2" width="56.7109375" style="1" bestFit="1" customWidth="1"/>
    <col min="3" max="3" width="8" style="1" bestFit="1" customWidth="1"/>
    <col min="4" max="4" width="20.42578125" style="2" bestFit="1" customWidth="1"/>
    <col min="5" max="5" width="17.28515625" style="2" bestFit="1" customWidth="1"/>
    <col min="6" max="6" width="20.42578125" style="2" bestFit="1" customWidth="1"/>
    <col min="7" max="7" width="21.42578125" style="2" customWidth="1"/>
    <col min="8" max="8" width="32.42578125" style="38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6" t="s">
        <v>0</v>
      </c>
      <c r="B1" s="37" t="s">
        <v>12</v>
      </c>
      <c r="C1" s="37" t="s">
        <v>2</v>
      </c>
      <c r="D1" s="39" t="s">
        <v>11</v>
      </c>
      <c r="E1" s="39" t="s">
        <v>1</v>
      </c>
      <c r="F1" s="39" t="s">
        <v>10</v>
      </c>
      <c r="G1" s="39" t="s">
        <v>6</v>
      </c>
      <c r="H1" s="40" t="s">
        <v>7</v>
      </c>
    </row>
    <row r="2" spans="1:9" s="3" customFormat="1" ht="18" customHeight="1" thickBot="1" x14ac:dyDescent="0.3">
      <c r="A2" s="21" t="s">
        <v>33</v>
      </c>
      <c r="B2" s="22" t="s">
        <v>34</v>
      </c>
      <c r="C2" s="22" t="s">
        <v>3</v>
      </c>
      <c r="D2" s="41">
        <v>262004.0006</v>
      </c>
      <c r="E2" s="41">
        <v>0</v>
      </c>
      <c r="F2" s="41">
        <v>262004.0006</v>
      </c>
      <c r="G2" s="41">
        <v>58107.11911</v>
      </c>
      <c r="H2" s="42">
        <v>203896.88149</v>
      </c>
    </row>
    <row r="3" spans="1:9" ht="18" customHeight="1" thickBot="1" x14ac:dyDescent="0.3">
      <c r="A3" s="23" t="s">
        <v>44</v>
      </c>
      <c r="B3" s="24" t="s">
        <v>45</v>
      </c>
      <c r="C3" s="22" t="s">
        <v>3</v>
      </c>
      <c r="D3" s="41">
        <v>0</v>
      </c>
      <c r="E3" s="41">
        <v>0</v>
      </c>
      <c r="F3" s="41">
        <v>0</v>
      </c>
      <c r="G3" s="41">
        <v>143.30026000000001</v>
      </c>
      <c r="H3" s="42">
        <v>-143.30026000000001</v>
      </c>
    </row>
    <row r="4" spans="1:9" ht="18" customHeight="1" thickBot="1" x14ac:dyDescent="0.3">
      <c r="A4" s="25" t="s">
        <v>32</v>
      </c>
      <c r="B4" s="25" t="s">
        <v>16</v>
      </c>
      <c r="C4" s="22" t="s">
        <v>3</v>
      </c>
      <c r="D4" s="41">
        <v>396</v>
      </c>
      <c r="E4" s="41">
        <v>0</v>
      </c>
      <c r="F4" s="41">
        <v>396</v>
      </c>
      <c r="G4" s="41">
        <v>198.901601</v>
      </c>
      <c r="H4" s="42">
        <v>197.098399</v>
      </c>
    </row>
    <row r="5" spans="1:9" ht="18" customHeight="1" thickBot="1" x14ac:dyDescent="0.3">
      <c r="A5" s="25" t="s">
        <v>35</v>
      </c>
      <c r="B5" s="25" t="s">
        <v>18</v>
      </c>
      <c r="C5" s="22" t="s">
        <v>3</v>
      </c>
      <c r="D5" s="41">
        <v>0</v>
      </c>
      <c r="E5" s="41">
        <v>0</v>
      </c>
      <c r="F5" s="41">
        <v>0</v>
      </c>
      <c r="G5" s="41">
        <v>1804.7092170000001</v>
      </c>
      <c r="H5" s="42">
        <v>-1804.7092170000001</v>
      </c>
    </row>
    <row r="6" spans="1:9" ht="18" customHeight="1" thickBot="1" x14ac:dyDescent="0.3">
      <c r="A6" s="21" t="s">
        <v>40</v>
      </c>
      <c r="B6" s="25" t="s">
        <v>41</v>
      </c>
      <c r="C6" s="22" t="s">
        <v>3</v>
      </c>
      <c r="D6" s="41">
        <v>0</v>
      </c>
      <c r="E6" s="41">
        <v>0</v>
      </c>
      <c r="F6" s="41">
        <v>0</v>
      </c>
      <c r="G6" s="41">
        <v>500</v>
      </c>
      <c r="H6" s="42">
        <v>-500</v>
      </c>
      <c r="I6" s="4"/>
    </row>
    <row r="7" spans="1:9" ht="18" customHeight="1" thickBot="1" x14ac:dyDescent="0.3">
      <c r="A7" s="43" t="s">
        <v>36</v>
      </c>
      <c r="B7" s="44" t="s">
        <v>37</v>
      </c>
      <c r="C7" s="22" t="s">
        <v>3</v>
      </c>
      <c r="D7" s="41">
        <v>0</v>
      </c>
      <c r="E7" s="41">
        <v>0</v>
      </c>
      <c r="F7" s="41">
        <v>0</v>
      </c>
      <c r="G7" s="41">
        <v>396.57037192000001</v>
      </c>
      <c r="H7" s="42">
        <v>-396.57037192000001</v>
      </c>
      <c r="I7" s="4"/>
    </row>
    <row r="8" spans="1:9" ht="18" customHeight="1" thickBot="1" x14ac:dyDescent="0.3">
      <c r="A8" s="21" t="s">
        <v>38</v>
      </c>
      <c r="B8" s="25" t="s">
        <v>22</v>
      </c>
      <c r="C8" s="22" t="s">
        <v>3</v>
      </c>
      <c r="D8" s="41">
        <v>0</v>
      </c>
      <c r="E8" s="41">
        <v>0</v>
      </c>
      <c r="F8" s="41">
        <v>0</v>
      </c>
      <c r="G8" s="41">
        <v>35.435860340000005</v>
      </c>
      <c r="H8" s="42">
        <v>-35.435860340000005</v>
      </c>
    </row>
    <row r="9" spans="1:9" ht="18" customHeight="1" thickBot="1" x14ac:dyDescent="0.3">
      <c r="A9" s="21" t="s">
        <v>42</v>
      </c>
      <c r="B9" s="25" t="s">
        <v>43</v>
      </c>
      <c r="C9" s="22" t="s">
        <v>3</v>
      </c>
      <c r="D9" s="41">
        <v>0</v>
      </c>
      <c r="E9" s="41">
        <v>0</v>
      </c>
      <c r="F9" s="41">
        <v>0</v>
      </c>
      <c r="G9" s="41">
        <v>13.128126999999999</v>
      </c>
      <c r="H9" s="42">
        <v>-13.128126999999999</v>
      </c>
    </row>
    <row r="10" spans="1:9" ht="18" customHeight="1" thickBot="1" x14ac:dyDescent="0.3">
      <c r="A10" s="45" t="s">
        <v>39</v>
      </c>
      <c r="B10" s="46" t="s">
        <v>20</v>
      </c>
      <c r="C10" s="22" t="s">
        <v>3</v>
      </c>
      <c r="D10" s="41">
        <v>0</v>
      </c>
      <c r="E10" s="41">
        <v>0</v>
      </c>
      <c r="F10" s="41">
        <v>0</v>
      </c>
      <c r="G10" s="41">
        <v>1.1627419999999999</v>
      </c>
      <c r="H10" s="42">
        <v>-1.1627419999999999</v>
      </c>
    </row>
    <row r="11" spans="1:9" ht="18" customHeight="1" thickBot="1" x14ac:dyDescent="0.3">
      <c r="A11" s="21">
        <v>42</v>
      </c>
      <c r="B11" s="25" t="s">
        <v>14</v>
      </c>
      <c r="C11" s="22" t="s">
        <v>4</v>
      </c>
      <c r="D11" s="41">
        <v>896061</v>
      </c>
      <c r="E11" s="41">
        <v>0</v>
      </c>
      <c r="F11" s="41">
        <v>896061</v>
      </c>
      <c r="G11" s="41">
        <v>5768.2345939999996</v>
      </c>
      <c r="H11" s="42">
        <v>890292.76540599996</v>
      </c>
    </row>
    <row r="12" spans="1:9" ht="20.100000000000001" customHeight="1" thickBot="1" x14ac:dyDescent="0.3">
      <c r="A12" s="25">
        <v>43</v>
      </c>
      <c r="B12" s="25" t="s">
        <v>15</v>
      </c>
      <c r="C12" s="22" t="s">
        <v>4</v>
      </c>
      <c r="D12" s="41">
        <v>3529390.2467439999</v>
      </c>
      <c r="E12" s="41">
        <v>0</v>
      </c>
      <c r="F12" s="41">
        <v>3529390.2467439999</v>
      </c>
      <c r="G12" s="41">
        <v>47234.802342000003</v>
      </c>
      <c r="H12" s="42">
        <v>3482155.4444019999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8" t="s">
        <v>27</v>
      </c>
    </row>
    <row r="7" spans="2:5" x14ac:dyDescent="0.25">
      <c r="B7" s="6" t="s">
        <v>3</v>
      </c>
      <c r="C7" s="47">
        <v>262400.00060000003</v>
      </c>
      <c r="D7" s="47">
        <v>61200.327289260014</v>
      </c>
      <c r="E7" s="14">
        <f>+GETPIVOTDATA("RECAUDO EN EFECTIVO .",$B$6,"Aportes","Propios")/GETPIVOTDATA(" AFORO VIGENTE
",$B$6,"Aportes","Propios")</f>
        <v>0.23323295407515335</v>
      </c>
    </row>
    <row r="8" spans="2:5" x14ac:dyDescent="0.25">
      <c r="B8" s="6" t="s">
        <v>5</v>
      </c>
      <c r="C8" s="47">
        <v>262400.00060000003</v>
      </c>
      <c r="D8" s="47">
        <v>61200.327289260014</v>
      </c>
      <c r="E8" s="15">
        <f>+GETPIVOTDATA("RECAUDO EN EFECTIVO .",$B$6)/GETPIVOTDATA(" AFORO VIGENTE
",$B$6)</f>
        <v>0.23323295407515335</v>
      </c>
    </row>
    <row r="32" spans="8:8" x14ac:dyDescent="0.25">
      <c r="H32" s="7" t="s">
        <v>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MAR</vt:lpstr>
      <vt:lpstr>Aforo Vs Recaudo Rec Propios</vt:lpstr>
      <vt:lpstr>MAR!Área_de_impresión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USER</cp:lastModifiedBy>
  <dcterms:created xsi:type="dcterms:W3CDTF">2018-04-17T16:44:20Z</dcterms:created>
  <dcterms:modified xsi:type="dcterms:W3CDTF">2020-05-04T21:34:09Z</dcterms:modified>
</cp:coreProperties>
</file>