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larri\Downloads\"/>
    </mc:Choice>
  </mc:AlternateContent>
  <bookViews>
    <workbookView xWindow="-120" yWindow="-120" windowWidth="29040" windowHeight="15840" tabRatio="0"/>
  </bookViews>
  <sheets>
    <sheet name="Menú" sheetId="6" r:id="rId1"/>
    <sheet name="Parcitipación Aforo por Concept" sheetId="2" r:id="rId2"/>
    <sheet name="Recaudo Recursos Propios" sheetId="4" r:id="rId3"/>
    <sheet name="Jun" sheetId="1" r:id="rId4"/>
    <sheet name="Aforo Vs Recaudo Rec Propios" sheetId="3" r:id="rId5"/>
  </sheets>
  <definedNames>
    <definedName name="_xlnm.Print_Area" localSheetId="3">Jun!$A$1:$G$11</definedName>
  </definedNames>
  <calcPr calcId="152511"/>
  <pivotCaches>
    <pivotCache cacheId="2" r:id="rId6"/>
    <pivotCache cacheId="12" r:id="rId7"/>
    <pivotCache cacheId="16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<sst xmlns="http://schemas.openxmlformats.org/spreadsheetml/2006/main" count="97" uniqueCount="49">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</sst>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/>
    <cellStyle name="Porcentaje" xfId="3" builtinId="5"/>
  </cellStyles>
  <dxfs count="104"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8" formatCode="0.00000%"/>
    </dxf>
    <dxf>
      <numFmt numFmtId="166" formatCode="0.0000%"/>
    </dxf>
    <dxf>
      <numFmt numFmtId="167" formatCode="0.0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8" formatCode="0.00000%"/>
    </dxf>
    <dxf>
      <numFmt numFmtId="166" formatCode="0.0000%"/>
    </dxf>
    <dxf>
      <numFmt numFmtId="167" formatCode="0.0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67" formatCode="0.000%"/>
    </dxf>
    <dxf>
      <numFmt numFmtId="166" formatCode="0.0000%"/>
    </dxf>
    <dxf>
      <numFmt numFmtId="168" formatCode="0.0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0,01%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6="http://schemas.microsoft.com/office/drawing/2014/chart" uri="{C3380CC4-5D6E-409C-BE32-E72D297353CC}">
              <c16:uniqueId val="{00000003-FC6F-4957-AF8B-68AF90B65EB5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0,0521%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370-4DFF-8763-AE5171299F8D}"/>
            </c:ex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0,29%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1,60%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0,71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7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0,60%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8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0,44%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0,32%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  <c:dLbl>
          <c:idx val="0"/>
          <c:layout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0,08%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0,01%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6F-4957-AF8B-68AF90B65E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0,0521%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0-4DFF-8763-AE5171299F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0,08%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797465673404042E-3"/>
                  <c:y val="2.341690010430251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0,29%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3791839296285846E-2"/>
                      <c:h val="3.7430533366201738E-2"/>
                    </c:manualLayout>
                  </c15:layout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0,32%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0,44%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0,60%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0,71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1,60%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Propios'!$B$32:$B$43</c:f>
              <c:strCache>
                <c:ptCount val="11"/>
                <c:pt idx="0">
                  <c:v>REINTEGROS GASTOS DE FUNCIONAMIENTO</c:v>
                </c:pt>
                <c:pt idx="1">
                  <c:v>RENDIMIENTOS RECURSOS ENTREGADOS POR LA ENTIDAD CONCEDENTE EN LOS PATRIMONIOS AUTONOMOS</c:v>
                </c:pt>
                <c:pt idx="2">
                  <c:v>REINTEGROS INCAPACIDADES</c:v>
                </c:pt>
                <c:pt idx="3">
                  <c:v>RENDIMIENTOS RECURSOS ENTREGADOS EN ADMINISTRACION</c:v>
                </c:pt>
                <c:pt idx="4">
                  <c:v>INDEMNIZACIONES RELACIONADAS CON SEGUROS NO DE VIDA</c:v>
                </c:pt>
                <c:pt idx="5">
                  <c:v>VENTA DE BIENES Y SERVICIOS</c:v>
                </c:pt>
                <c:pt idx="6">
                  <c:v>MULTAS Y SANCIONES</c:v>
                </c:pt>
                <c:pt idx="7">
                  <c:v>TRANSFERENCIAS DE OTRAS UNIDADES DE GOBIERNO</c:v>
                </c:pt>
                <c:pt idx="8">
                  <c:v>INTERESES SOBRE DEPOSITOS EN INSTITUCIONES FINANCIERAS</c:v>
                </c:pt>
                <c:pt idx="9">
                  <c:v>SENTENCIAS Y CONCILIACIONES</c:v>
                </c:pt>
                <c:pt idx="10">
                  <c:v>TASAS Y DERECHOS ADMINISTRATIVOS</c:v>
                </c:pt>
              </c:strCache>
            </c:strRef>
          </c:cat>
          <c:val>
            <c:numRef>
              <c:f>'Recaudo Recursos Propios'!$C$32:$C$43</c:f>
              <c:numCache>
                <c:formatCode>General</c:formatCode>
                <c:ptCount val="11"/>
                <c:pt idx="0">
                  <c:v>5.2568983043120988E-5</c:v>
                </c:pt>
                <c:pt idx="1">
                  <c:v>1.1402972403259811E-4</c:v>
                </c:pt>
                <c:pt idx="2">
                  <c:v>1.317208483965944E-4</c:v>
                </c:pt>
                <c:pt idx="3">
                  <c:v>5.7238341521393126E-4</c:v>
                </c:pt>
                <c:pt idx="4">
                  <c:v>2.8414180211888641E-3</c:v>
                </c:pt>
                <c:pt idx="5">
                  <c:v>3.1231676451383673E-3</c:v>
                </c:pt>
                <c:pt idx="6">
                  <c:v>3.1844850333313476E-3</c:v>
                </c:pt>
                <c:pt idx="7">
                  <c:v>5.0167418549727011E-3</c:v>
                </c:pt>
                <c:pt idx="8">
                  <c:v>8.0336657387684116E-3</c:v>
                </c:pt>
                <c:pt idx="9">
                  <c:v>1.8107520529957823E-2</c:v>
                </c:pt>
                <c:pt idx="10">
                  <c:v>0.95882229820595621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780537136"/>
        <c:axId val="780544752"/>
      </c:barChart>
      <c:catAx>
        <c:axId val="780537136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0544752"/>
        <c:crosses val="autoZero"/>
        <c:auto val="1"/>
        <c:lblAlgn val="ctr"/>
        <c:lblOffset val="100"/>
        <c:noMultiLvlLbl val="0"/>
      </c:catAx>
      <c:valAx>
        <c:axId val="78054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0537136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Jun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layout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112737.33755462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0538768"/>
        <c:axId val="780540944"/>
      </c:barChart>
      <c:catAx>
        <c:axId val="78053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0540944"/>
        <c:crosses val="autoZero"/>
        <c:auto val="1"/>
        <c:lblAlgn val="ctr"/>
        <c:lblOffset val="100"/>
        <c:noMultiLvlLbl val="0"/>
      </c:catAx>
      <c:valAx>
        <c:axId val="78054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05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xmlns="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junio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xmlns="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junio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717175</xdr:colOff>
      <xdr:row>20</xdr:row>
      <xdr:rowOff>0</xdr:rowOff>
    </xdr:from>
    <xdr:to>
      <xdr:col>5</xdr:col>
      <xdr:colOff>2644588</xdr:colOff>
      <xdr:row>48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 junio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xmlns="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junio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xmlns="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xmlns="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43%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xmlns="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xmlns="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rri Javier Rodriguez Escobar" refreshedDate="44012.849761226855" createdVersion="6" refreshedVersion="6" minRefreshableVersion="3" recordCount="11">
  <cacheSource type="worksheet">
    <worksheetSource ref="A1:G12" sheet="Jun"/>
  </cacheSource>
  <cacheFields count="7">
    <cacheField name="CODIFICACION_x000a_PRESUPUESTAL" numFmtId="0">
      <sharedItems/>
    </cacheField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5.2393549999999998" maxValue="95562.251948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larri" refreshedDate="44039.667005787036" createdVersion="6" refreshedVersion="5" minRefreshableVersion="3" recordCount="13">
  <cacheSource type="worksheet">
    <worksheetSource ref="A1:G14" sheet="Jun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11.36491844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Userlarri" refreshedDate="44039.67027037037" createdVersion="6" refreshedVersion="5" minRefreshableVersion="3" recordCount="11">
  <cacheSource type="worksheet">
    <worksheetSource ref="B1:H12" sheet="Jun"/>
  </cacheSource>
  <cacheFields count="7"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11.36491844" maxValue="108088.06883800001"/>
    </cacheField>
    <cacheField name="SALDO DE AFORO POR RECAUDAR_x000a_" numFmtId="164">
      <sharedItems containsSemiMixedTypes="0" containsString="0" containsNumber="1" minValue="-1804.7092170000001" maxValue="153915.93176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3-1-01-1-02-2"/>
    <x v="0"/>
    <x v="0"/>
    <x v="0"/>
    <n v="0"/>
    <n v="262004.0006"/>
    <n v="95562.251948000005"/>
  </r>
  <r>
    <s v="3-1-01-1-02-3-01"/>
    <x v="1"/>
    <x v="0"/>
    <x v="1"/>
    <n v="0"/>
    <n v="0"/>
    <n v="317.38577800000002"/>
  </r>
  <r>
    <s v="3-1-01-1-02-5"/>
    <x v="2"/>
    <x v="0"/>
    <x v="2"/>
    <n v="0"/>
    <n v="396"/>
    <n v="311.27450199999998"/>
  </r>
  <r>
    <s v="3-1-01-1-02-6-01"/>
    <x v="3"/>
    <x v="0"/>
    <x v="1"/>
    <n v="0"/>
    <n v="0"/>
    <n v="283.19356499999998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0.68558150000001"/>
  </r>
  <r>
    <s v="3-1-01-2-05-3-01"/>
    <x v="7"/>
    <x v="0"/>
    <x v="1"/>
    <n v="0"/>
    <n v="0"/>
    <n v="57.047325910000005"/>
  </r>
  <r>
    <s v="3-1-01-2-05-3-05"/>
    <x v="8"/>
    <x v="0"/>
    <x v="1"/>
    <n v="0"/>
    <n v="0"/>
    <n v="11.36491844"/>
  </r>
  <r>
    <s v="3-1-01-2-13-1-01"/>
    <x v="9"/>
    <x v="0"/>
    <x v="1"/>
    <n v="0"/>
    <n v="0"/>
    <n v="13.128126999999999"/>
  </r>
  <r>
    <s v="3-1-01-2-13-1-03"/>
    <x v="10"/>
    <x v="0"/>
    <x v="1"/>
    <n v="0"/>
    <n v="0"/>
    <n v="5.239354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s v="3-1-01-1-02-2"/>
    <x v="0"/>
    <x v="0"/>
    <x v="0"/>
    <n v="0"/>
    <n v="262004.0006"/>
    <n v="108088.06883800001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355.513463"/>
  </r>
  <r>
    <s v="3-1-01-1-02-6-01"/>
    <x v="3"/>
    <x v="0"/>
    <x v="1"/>
    <n v="0"/>
    <n v="0"/>
    <n v="330.94693999999998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2.29322837999996"/>
  </r>
  <r>
    <s v="3-1-01-2-05-3-01"/>
    <x v="7"/>
    <x v="0"/>
    <x v="1"/>
    <n v="0"/>
    <n v="0"/>
    <n v="89.442583600000006"/>
  </r>
  <r>
    <s v="3-1-01-2-05-3-05"/>
    <x v="8"/>
    <x v="0"/>
    <x v="1"/>
    <n v="0"/>
    <n v="0"/>
    <n v="11.36491844"/>
  </r>
  <r>
    <s v="3-1-01-2-13-1-01"/>
    <x v="9"/>
    <x v="0"/>
    <x v="1"/>
    <n v="0"/>
    <n v="0"/>
    <n v="15.102085000000001"/>
  </r>
  <r>
    <s v="3-1-01-2-13-1-03"/>
    <x v="10"/>
    <x v="0"/>
    <x v="1"/>
    <n v="0"/>
    <n v="0"/>
    <n v="58.752563000000002"/>
  </r>
  <r>
    <n v="42"/>
    <x v="11"/>
    <x v="1"/>
    <x v="3"/>
    <n v="0"/>
    <n v="896061"/>
    <n v="496934.40220800001"/>
  </r>
  <r>
    <n v="43"/>
    <x v="12"/>
    <x v="1"/>
    <x v="4"/>
    <n v="0"/>
    <n v="3529390.2467439999"/>
    <n v="54654.5758273000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">
  <r>
    <x v="0"/>
    <x v="0"/>
    <n v="262004.0006"/>
    <n v="0"/>
    <n v="262004.0006"/>
    <n v="108088.06883800001"/>
    <n v="153915.93176199999"/>
  </r>
  <r>
    <x v="1"/>
    <x v="0"/>
    <n v="0"/>
    <n v="0"/>
    <n v="0"/>
    <n v="681.14371820000008"/>
    <n v="-681.14371820000008"/>
  </r>
  <r>
    <x v="2"/>
    <x v="0"/>
    <n v="396"/>
    <n v="0"/>
    <n v="396"/>
    <n v="355.513463"/>
    <n v="40.486536999999998"/>
  </r>
  <r>
    <x v="3"/>
    <x v="0"/>
    <n v="0"/>
    <n v="0"/>
    <n v="0"/>
    <n v="330.94693999999998"/>
    <n v="-330.94693999999998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2.29322837999996"/>
    <n v="-802.29322837999996"/>
  </r>
  <r>
    <x v="7"/>
    <x v="0"/>
    <n v="0"/>
    <n v="0"/>
    <n v="0"/>
    <n v="89.442583600000006"/>
    <n v="-89.442583600000006"/>
  </r>
  <r>
    <x v="8"/>
    <x v="0"/>
    <n v="0"/>
    <n v="0"/>
    <n v="0"/>
    <n v="11.36491844"/>
    <n v="-11.36491844"/>
  </r>
  <r>
    <x v="9"/>
    <x v="0"/>
    <n v="0"/>
    <n v="0"/>
    <n v="0"/>
    <n v="15.102085000000001"/>
    <n v="-15.102085000000001"/>
  </r>
  <r>
    <x v="10"/>
    <x v="0"/>
    <n v="0"/>
    <n v="0"/>
    <n v="0"/>
    <n v="58.752563000000002"/>
    <n v="-58.752563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03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4" rowHeaderCaption="Concepto de Ingreso ">
  <location ref="B8:D20" firstHeaderRow="0" firstDataRow="1" firstDataCol="1" rowPageCount="2" colPageCount="1"/>
  <pivotFields count="7">
    <pivotField subtotalTop="0" showAll="0"/>
    <pivotField axis="axisRow" showAll="0" sortType="ascending">
      <items count="14">
        <item x="11"/>
        <item x="12"/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12"/>
    </i>
    <i>
      <x v="4"/>
    </i>
    <i>
      <x v="5"/>
    </i>
    <i>
      <x v="6"/>
    </i>
    <i>
      <x v="7"/>
    </i>
    <i>
      <x v="2"/>
    </i>
    <i>
      <x v="10"/>
    </i>
    <i>
      <x v="11"/>
    </i>
    <i>
      <x v="9"/>
    </i>
    <i>
      <x v="3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43">
      <pivotArea outline="0" collapsedLevelsAreSubtotals="1" fieldPosition="0"/>
    </format>
    <format dxfId="42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41">
      <pivotArea outline="0" fieldPosition="0">
        <references count="1">
          <reference field="4294967294" count="1">
            <x v="1"/>
          </reference>
        </references>
      </pivotArea>
    </format>
    <format dxfId="40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39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3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3" firstHeaderRow="1" firstDataRow="1" firstDataCol="1" rowPageCount="2" colPageCount="1"/>
  <pivotFields count="7">
    <pivotField subtotalTop="0" showAll="0"/>
    <pivotField axis="axisRow" showAll="0" sortType="ascending">
      <items count="12"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3"/>
    </i>
    <i>
      <x v="10"/>
    </i>
    <i>
      <x v="2"/>
    </i>
    <i>
      <x v="4"/>
    </i>
    <i>
      <x v="5"/>
    </i>
    <i>
      <x/>
    </i>
    <i>
      <x v="9"/>
    </i>
    <i>
      <x v="8"/>
    </i>
    <i>
      <x v="7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102">
      <pivotArea outline="0" collapsedLevelsAreSubtotals="1" fieldPosition="0"/>
    </format>
    <format dxfId="101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100">
      <pivotArea outline="0" fieldPosition="0">
        <references count="1">
          <reference field="4294967294" count="1">
            <x v="0"/>
          </reference>
        </references>
      </pivotArea>
    </format>
    <format dxfId="9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1" type="button" dataOnly="0" labelOnly="1" outline="0" axis="axisRow" fieldPosition="0"/>
    </format>
    <format dxfId="9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94">
      <pivotArea dataOnly="0" labelOnly="1" grandRow="1" outline="0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1" type="button" dataOnly="0" labelOnly="1" outline="0" axis="axisRow" fieldPosition="0"/>
    </format>
    <format dxfId="8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1" type="button" dataOnly="0" labelOnly="1" outline="0" axis="axisRow" fieldPosition="0"/>
    </format>
    <format dxfId="8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2">
      <pivotArea dataOnly="0" labelOnly="1" grandRow="1" outline="0" fieldPosition="0"/>
    </format>
    <format dxfId="81">
      <pivotArea dataOnly="0" labelOnly="1" outline="0" axis="axisValues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1" type="button" dataOnly="0" labelOnly="1" outline="0" axis="axisRow" fieldPosition="0"/>
    </format>
    <format dxfId="7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6">
      <pivotArea dataOnly="0" labelOnly="1" grandRow="1" outline="0" fieldPosition="0"/>
    </format>
    <format dxfId="75">
      <pivotArea dataOnly="0" labelOnly="1" outline="0" axis="axisValues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0">
      <pivotArea dataOnly="0" labelOnly="1" grandRow="1" outline="0" fieldPosition="0"/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1" type="button" dataOnly="0" labelOnly="1" outline="0" axis="axisRow" fieldPosition="0"/>
    </format>
    <format dxfId="6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1" count="1">
            <x v="3"/>
          </reference>
        </references>
      </pivotArea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1" type="button" dataOnly="0" labelOnly="1" outline="0" axis="axisRow" fieldPosition="0"/>
    </format>
    <format dxfId="5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1" type="button" dataOnly="0" labelOnly="1" outline="0" axis="axisRow" fieldPosition="0"/>
    </format>
    <format dxfId="46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2"/>
        <item x="4"/>
        <item x="10"/>
        <item x="7"/>
        <item x="0"/>
        <item x="6"/>
        <item x="5"/>
        <item x="1"/>
        <item x="9"/>
        <item x="3"/>
        <item x="8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31">
      <pivotArea collapsedLevelsAreSubtotals="1" fieldPosition="0">
        <references count="1">
          <reference field="1" count="0"/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9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9:B14"/>
  <sheetViews>
    <sheetView showGridLines="0" showRowColHeaders="0" tabSelected="1" workbookViewId="0">
      <selection activeCell="B6" sqref="B6"/>
    </sheetView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30</v>
      </c>
    </row>
    <row r="10" spans="1:2" ht="36" x14ac:dyDescent="0.55000000000000004">
      <c r="A10" s="19"/>
      <c r="B10" s="20" t="s">
        <v>28</v>
      </c>
    </row>
    <row r="11" spans="1:2" ht="36" x14ac:dyDescent="0.55000000000000004">
      <c r="A11" s="19"/>
      <c r="B11" s="20" t="s">
        <v>29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/>
    <hyperlink ref="B10" location="'Recaudo Recursos Propios'!A1" display="Desagregación Recaudo por Concepto"/>
    <hyperlink ref="B11" location="'Aforo Vs Recaudo Rec Propios'!A1" display="Recaudo Vs Aforo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5:F8"/>
  <sheetViews>
    <sheetView showGridLines="0" topLeftCell="A12" workbookViewId="0">
      <selection activeCell="F32" sqref="F32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F84"/>
  <sheetViews>
    <sheetView showGridLines="0" showRowColHeaders="0" topLeftCell="A32" zoomScale="70" zoomScaleNormal="70" workbookViewId="0">
      <selection activeCell="F59" sqref="F59"/>
    </sheetView>
  </sheetViews>
  <sheetFormatPr baseColWidth="10" defaultRowHeight="15" x14ac:dyDescent="0.25"/>
  <cols>
    <col min="2" max="2" width="98.140625" bestFit="1" customWidth="1"/>
    <col min="3" max="3" width="20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48</v>
      </c>
      <c r="C9" s="9">
        <v>11.36491844</v>
      </c>
      <c r="D9" s="10">
        <v>1.0080882417942345E-4</v>
      </c>
    </row>
    <row r="10" spans="2:4" x14ac:dyDescent="0.25">
      <c r="B10" s="6" t="s">
        <v>42</v>
      </c>
      <c r="C10" s="9">
        <v>15.102085000000001</v>
      </c>
      <c r="D10" s="10">
        <v>1.3395814845000405E-4</v>
      </c>
    </row>
    <row r="11" spans="2:4" x14ac:dyDescent="0.25">
      <c r="B11" s="6" t="s">
        <v>20</v>
      </c>
      <c r="C11" s="9">
        <v>58.752563000000002</v>
      </c>
      <c r="D11" s="12">
        <v>5.2114556077337759E-4</v>
      </c>
    </row>
    <row r="12" spans="2:4" x14ac:dyDescent="0.25">
      <c r="B12" s="6" t="s">
        <v>22</v>
      </c>
      <c r="C12" s="9">
        <v>89.442583600000006</v>
      </c>
      <c r="D12" s="10">
        <v>7.9337143789355558E-4</v>
      </c>
    </row>
    <row r="13" spans="2:4" x14ac:dyDescent="0.25">
      <c r="B13" s="6" t="s">
        <v>46</v>
      </c>
      <c r="C13" s="9">
        <v>330.94693999999998</v>
      </c>
      <c r="D13" s="10">
        <v>2.9355575284866014E-3</v>
      </c>
    </row>
    <row r="14" spans="2:4" x14ac:dyDescent="0.25">
      <c r="B14" s="6" t="s">
        <v>16</v>
      </c>
      <c r="C14" s="9">
        <v>355.513463</v>
      </c>
      <c r="D14" s="10">
        <v>3.1534669055649613E-3</v>
      </c>
    </row>
    <row r="15" spans="2:4" x14ac:dyDescent="0.25">
      <c r="B15" s="6" t="s">
        <v>40</v>
      </c>
      <c r="C15" s="9">
        <v>500</v>
      </c>
      <c r="D15" s="10">
        <v>4.4350878852159829E-3</v>
      </c>
    </row>
    <row r="16" spans="2:4" x14ac:dyDescent="0.25">
      <c r="B16" s="6" t="s">
        <v>44</v>
      </c>
      <c r="C16" s="9">
        <v>681.14371820000008</v>
      </c>
      <c r="D16" s="10">
        <v>6.0418645053595798E-3</v>
      </c>
    </row>
    <row r="17" spans="1:5" x14ac:dyDescent="0.25">
      <c r="B17" s="6" t="s">
        <v>36</v>
      </c>
      <c r="C17" s="9">
        <v>802.29322837999996</v>
      </c>
      <c r="D17" s="10">
        <v>7.1164819551579155E-3</v>
      </c>
    </row>
    <row r="18" spans="1:5" x14ac:dyDescent="0.25">
      <c r="B18" s="6" t="s">
        <v>18</v>
      </c>
      <c r="C18" s="9">
        <v>1804.7092170000001</v>
      </c>
      <c r="D18" s="10">
        <v>1.6008087969308644E-2</v>
      </c>
    </row>
    <row r="19" spans="1:5" x14ac:dyDescent="0.25">
      <c r="B19" s="6" t="s">
        <v>33</v>
      </c>
      <c r="C19" s="9">
        <v>108088.06883800001</v>
      </c>
      <c r="D19" s="10">
        <v>0.95876016927961005</v>
      </c>
      <c r="E19" s="13"/>
    </row>
    <row r="20" spans="1:5" x14ac:dyDescent="0.25">
      <c r="B20" s="6" t="s">
        <v>5</v>
      </c>
      <c r="C20" s="9">
        <v>112737.33755462</v>
      </c>
      <c r="D20" s="10">
        <v>1</v>
      </c>
    </row>
    <row r="21" spans="1:5" x14ac:dyDescent="0.25">
      <c r="E21" s="13"/>
    </row>
    <row r="22" spans="1:5" x14ac:dyDescent="0.25">
      <c r="E22" s="13"/>
    </row>
    <row r="25" spans="1:5" x14ac:dyDescent="0.25">
      <c r="A25" s="26"/>
      <c r="B25" s="31"/>
      <c r="C25" s="31"/>
      <c r="D25" s="26"/>
      <c r="E25" s="26"/>
    </row>
    <row r="26" spans="1:5" x14ac:dyDescent="0.25">
      <c r="A26" s="30"/>
      <c r="B26" s="11"/>
      <c r="C26" s="11"/>
      <c r="D26" s="30"/>
      <c r="E26" s="27"/>
    </row>
    <row r="27" spans="1:5" x14ac:dyDescent="0.25">
      <c r="A27" s="30"/>
      <c r="B27" s="28"/>
      <c r="C27" s="28"/>
      <c r="D27" s="30"/>
      <c r="E27" s="27"/>
    </row>
    <row r="28" spans="1:5" x14ac:dyDescent="0.25">
      <c r="A28" s="30"/>
      <c r="B28" s="32" t="s">
        <v>2</v>
      </c>
      <c r="C28" s="32" t="s">
        <v>3</v>
      </c>
      <c r="D28" s="30"/>
      <c r="E28" s="27"/>
    </row>
    <row r="29" spans="1:5" x14ac:dyDescent="0.25">
      <c r="A29" s="30"/>
      <c r="B29" s="32" t="s">
        <v>19</v>
      </c>
      <c r="C29" s="32" t="s">
        <v>17</v>
      </c>
      <c r="D29" s="30"/>
      <c r="E29" s="27"/>
    </row>
    <row r="30" spans="1:5" x14ac:dyDescent="0.25">
      <c r="A30" s="30"/>
      <c r="B30" s="28"/>
      <c r="C30" s="28"/>
      <c r="D30" s="30"/>
      <c r="E30" s="27"/>
    </row>
    <row r="31" spans="1:5" x14ac:dyDescent="0.25">
      <c r="A31" s="30"/>
      <c r="B31" s="32" t="s">
        <v>24</v>
      </c>
      <c r="C31" s="32" t="s">
        <v>23</v>
      </c>
      <c r="D31" s="30"/>
      <c r="E31" s="27"/>
    </row>
    <row r="32" spans="1:5" x14ac:dyDescent="0.25">
      <c r="A32" s="30"/>
      <c r="B32" s="33" t="s">
        <v>20</v>
      </c>
      <c r="C32" s="34">
        <v>5.2568983043120988E-5</v>
      </c>
      <c r="D32" s="30"/>
      <c r="E32" s="27"/>
    </row>
    <row r="33" spans="1:5" x14ac:dyDescent="0.25">
      <c r="A33" s="30"/>
      <c r="B33" s="33" t="s">
        <v>48</v>
      </c>
      <c r="C33" s="35">
        <v>1.1402972403259811E-4</v>
      </c>
      <c r="D33" s="30"/>
      <c r="E33" s="27"/>
    </row>
    <row r="34" spans="1:5" x14ac:dyDescent="0.25">
      <c r="A34" s="30"/>
      <c r="B34" s="33" t="s">
        <v>42</v>
      </c>
      <c r="C34" s="34">
        <v>1.317208483965944E-4</v>
      </c>
      <c r="D34" s="30"/>
      <c r="E34" s="27"/>
    </row>
    <row r="35" spans="1:5" x14ac:dyDescent="0.25">
      <c r="A35" s="30"/>
      <c r="B35" s="33" t="s">
        <v>22</v>
      </c>
      <c r="C35" s="35">
        <v>5.7238341521393126E-4</v>
      </c>
      <c r="D35" s="30"/>
      <c r="E35" s="27"/>
    </row>
    <row r="36" spans="1:5" x14ac:dyDescent="0.25">
      <c r="A36" s="30"/>
      <c r="B36" s="33" t="s">
        <v>46</v>
      </c>
      <c r="C36" s="35">
        <v>2.8414180211888641E-3</v>
      </c>
      <c r="D36" s="30"/>
      <c r="E36" s="27"/>
    </row>
    <row r="37" spans="1:5" x14ac:dyDescent="0.25">
      <c r="A37" s="30"/>
      <c r="B37" s="33" t="s">
        <v>16</v>
      </c>
      <c r="C37" s="35">
        <v>3.1231676451383673E-3</v>
      </c>
      <c r="D37" s="30"/>
      <c r="E37" s="27"/>
    </row>
    <row r="38" spans="1:5" x14ac:dyDescent="0.25">
      <c r="A38" s="30"/>
      <c r="B38" s="33" t="s">
        <v>44</v>
      </c>
      <c r="C38" s="35">
        <v>3.1844850333313476E-3</v>
      </c>
      <c r="D38" s="30"/>
      <c r="E38" s="27"/>
    </row>
    <row r="39" spans="1:5" x14ac:dyDescent="0.25">
      <c r="A39" s="30"/>
      <c r="B39" s="33" t="s">
        <v>40</v>
      </c>
      <c r="C39" s="35">
        <v>5.0167418549727011E-3</v>
      </c>
      <c r="D39" s="30"/>
      <c r="E39" s="27"/>
    </row>
    <row r="40" spans="1:5" x14ac:dyDescent="0.25">
      <c r="A40" s="30"/>
      <c r="B40" s="33" t="s">
        <v>36</v>
      </c>
      <c r="C40" s="35">
        <v>8.0336657387684116E-3</v>
      </c>
      <c r="D40" s="30"/>
      <c r="E40" s="27"/>
    </row>
    <row r="41" spans="1:5" x14ac:dyDescent="0.25">
      <c r="A41" s="30"/>
      <c r="B41" s="33" t="s">
        <v>18</v>
      </c>
      <c r="C41" s="35">
        <v>1.8107520529957823E-2</v>
      </c>
      <c r="D41" s="30"/>
      <c r="E41" s="27"/>
    </row>
    <row r="42" spans="1:5" x14ac:dyDescent="0.25">
      <c r="A42" s="30"/>
      <c r="B42" s="33" t="s">
        <v>33</v>
      </c>
      <c r="C42" s="35">
        <v>0.95882229820595621</v>
      </c>
      <c r="D42" s="30"/>
      <c r="E42" s="27"/>
    </row>
    <row r="43" spans="1:5" x14ac:dyDescent="0.25">
      <c r="A43" s="30"/>
      <c r="B43" s="33" t="s">
        <v>5</v>
      </c>
      <c r="C43" s="35">
        <v>1</v>
      </c>
      <c r="D43" s="30"/>
      <c r="E43" s="27"/>
    </row>
    <row r="44" spans="1:5" x14ac:dyDescent="0.25">
      <c r="A44" s="30"/>
      <c r="D44" s="30"/>
      <c r="E44" s="27"/>
    </row>
    <row r="45" spans="1:5" x14ac:dyDescent="0.25">
      <c r="A45" s="30"/>
      <c r="D45" s="30"/>
      <c r="E45" s="27"/>
    </row>
    <row r="46" spans="1:5" x14ac:dyDescent="0.25">
      <c r="A46" s="27"/>
      <c r="D46" s="27"/>
      <c r="E46" s="27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/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32</v>
      </c>
      <c r="B2" s="22" t="s">
        <v>33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108088.06883800001</v>
      </c>
      <c r="H2" s="42">
        <v>153915.93176199999</v>
      </c>
    </row>
    <row r="3" spans="1:9" ht="18" customHeight="1" thickBot="1" x14ac:dyDescent="0.3">
      <c r="A3" s="23" t="s">
        <v>43</v>
      </c>
      <c r="B3" s="24" t="s">
        <v>44</v>
      </c>
      <c r="C3" s="22" t="s">
        <v>3</v>
      </c>
      <c r="D3" s="41">
        <v>0</v>
      </c>
      <c r="E3" s="41">
        <v>0</v>
      </c>
      <c r="F3" s="41">
        <v>0</v>
      </c>
      <c r="G3" s="41">
        <v>681.14371820000008</v>
      </c>
      <c r="H3" s="42">
        <v>-681.14371820000008</v>
      </c>
    </row>
    <row r="4" spans="1:9" ht="18" customHeight="1" thickBot="1" x14ac:dyDescent="0.3">
      <c r="A4" s="25" t="s">
        <v>31</v>
      </c>
      <c r="B4" s="25" t="s">
        <v>16</v>
      </c>
      <c r="C4" s="22" t="s">
        <v>3</v>
      </c>
      <c r="D4" s="41">
        <v>396</v>
      </c>
      <c r="E4" s="41">
        <v>0</v>
      </c>
      <c r="F4" s="41">
        <v>396</v>
      </c>
      <c r="G4" s="41">
        <v>355.513463</v>
      </c>
      <c r="H4" s="42">
        <v>40.486536999999998</v>
      </c>
    </row>
    <row r="5" spans="1:9" ht="18" customHeight="1" thickBot="1" x14ac:dyDescent="0.3">
      <c r="A5" s="25" t="s">
        <v>45</v>
      </c>
      <c r="B5" s="25" t="s">
        <v>46</v>
      </c>
      <c r="C5" s="22" t="s">
        <v>3</v>
      </c>
      <c r="D5" s="41">
        <v>0</v>
      </c>
      <c r="E5" s="41">
        <v>0</v>
      </c>
      <c r="F5" s="41">
        <v>0</v>
      </c>
      <c r="G5" s="41">
        <v>330.94693999999998</v>
      </c>
      <c r="H5" s="42">
        <v>-330.94693999999998</v>
      </c>
    </row>
    <row r="6" spans="1:9" ht="18" customHeight="1" thickBot="1" x14ac:dyDescent="0.3">
      <c r="A6" s="25" t="s">
        <v>34</v>
      </c>
      <c r="B6" s="25" t="s">
        <v>18</v>
      </c>
      <c r="C6" s="22" t="s">
        <v>3</v>
      </c>
      <c r="D6" s="41">
        <v>0</v>
      </c>
      <c r="E6" s="41">
        <v>0</v>
      </c>
      <c r="F6" s="41">
        <v>0</v>
      </c>
      <c r="G6" s="41">
        <v>1804.7092170000001</v>
      </c>
      <c r="H6" s="42">
        <v>-1804.7092170000001</v>
      </c>
      <c r="I6" s="4"/>
    </row>
    <row r="7" spans="1:9" ht="18" customHeight="1" thickBot="1" x14ac:dyDescent="0.3">
      <c r="A7" s="21" t="s">
        <v>39</v>
      </c>
      <c r="B7" s="25" t="s">
        <v>40</v>
      </c>
      <c r="C7" s="22" t="s">
        <v>3</v>
      </c>
      <c r="D7" s="41">
        <v>0</v>
      </c>
      <c r="E7" s="41">
        <v>0</v>
      </c>
      <c r="F7" s="41">
        <v>0</v>
      </c>
      <c r="G7" s="41">
        <v>500</v>
      </c>
      <c r="H7" s="42">
        <v>-500</v>
      </c>
      <c r="I7" s="4"/>
    </row>
    <row r="8" spans="1:9" ht="18" customHeight="1" thickBot="1" x14ac:dyDescent="0.3">
      <c r="A8" s="43" t="s">
        <v>35</v>
      </c>
      <c r="B8" s="44" t="s">
        <v>36</v>
      </c>
      <c r="C8" s="22" t="s">
        <v>3</v>
      </c>
      <c r="D8" s="41">
        <v>0</v>
      </c>
      <c r="E8" s="41">
        <v>0</v>
      </c>
      <c r="F8" s="41">
        <v>0</v>
      </c>
      <c r="G8" s="41">
        <v>802.29322837999996</v>
      </c>
      <c r="H8" s="42">
        <v>-802.29322837999996</v>
      </c>
    </row>
    <row r="9" spans="1:9" ht="18" customHeight="1" thickBot="1" x14ac:dyDescent="0.3">
      <c r="A9" s="21" t="s">
        <v>37</v>
      </c>
      <c r="B9" s="25" t="s">
        <v>22</v>
      </c>
      <c r="C9" s="22" t="s">
        <v>3</v>
      </c>
      <c r="D9" s="41">
        <v>0</v>
      </c>
      <c r="E9" s="41">
        <v>0</v>
      </c>
      <c r="F9" s="41">
        <v>0</v>
      </c>
      <c r="G9" s="41">
        <v>89.442583600000006</v>
      </c>
      <c r="H9" s="42">
        <v>-89.442583600000006</v>
      </c>
    </row>
    <row r="10" spans="1:9" ht="18" customHeight="1" thickBot="1" x14ac:dyDescent="0.3">
      <c r="A10" s="21" t="s">
        <v>47</v>
      </c>
      <c r="B10" s="25" t="s">
        <v>48</v>
      </c>
      <c r="C10" s="22" t="s">
        <v>3</v>
      </c>
      <c r="D10" s="41">
        <v>0</v>
      </c>
      <c r="E10" s="41">
        <v>0</v>
      </c>
      <c r="F10" s="41">
        <v>0</v>
      </c>
      <c r="G10" s="41">
        <v>11.36491844</v>
      </c>
      <c r="H10" s="42">
        <v>-11.36491844</v>
      </c>
    </row>
    <row r="11" spans="1:9" ht="18" customHeight="1" thickBot="1" x14ac:dyDescent="0.3">
      <c r="A11" s="21" t="s">
        <v>41</v>
      </c>
      <c r="B11" s="25" t="s">
        <v>42</v>
      </c>
      <c r="C11" s="22" t="s">
        <v>3</v>
      </c>
      <c r="D11" s="41">
        <v>0</v>
      </c>
      <c r="E11" s="41">
        <v>0</v>
      </c>
      <c r="F11" s="41">
        <v>0</v>
      </c>
      <c r="G11" s="41">
        <v>15.102085000000001</v>
      </c>
      <c r="H11" s="42">
        <v>-15.102085000000001</v>
      </c>
    </row>
    <row r="12" spans="1:9" ht="20.100000000000001" customHeight="1" thickBot="1" x14ac:dyDescent="0.3">
      <c r="A12" s="45" t="s">
        <v>38</v>
      </c>
      <c r="B12" s="46" t="s">
        <v>20</v>
      </c>
      <c r="C12" s="22" t="s">
        <v>3</v>
      </c>
      <c r="D12" s="41">
        <v>0</v>
      </c>
      <c r="E12" s="41">
        <v>0</v>
      </c>
      <c r="F12" s="41">
        <v>0</v>
      </c>
      <c r="G12" s="41">
        <v>58.752563000000002</v>
      </c>
      <c r="H12" s="42">
        <v>-58.752563000000002</v>
      </c>
    </row>
    <row r="13" spans="1:9" ht="20.100000000000001" customHeight="1" thickBot="1" x14ac:dyDescent="0.3">
      <c r="A13" s="21">
        <v>42</v>
      </c>
      <c r="B13" s="25" t="s">
        <v>14</v>
      </c>
      <c r="C13" s="22" t="s">
        <v>4</v>
      </c>
      <c r="D13" s="41">
        <v>896061</v>
      </c>
      <c r="E13" s="41">
        <v>0</v>
      </c>
      <c r="F13" s="41">
        <v>896061</v>
      </c>
      <c r="G13" s="41">
        <v>496934.40220800001</v>
      </c>
      <c r="H13" s="42">
        <v>399126.59779199999</v>
      </c>
    </row>
    <row r="14" spans="1:9" ht="20.100000000000001" customHeight="1" thickBot="1" x14ac:dyDescent="0.3">
      <c r="A14" s="25">
        <v>43</v>
      </c>
      <c r="B14" s="25" t="s">
        <v>15</v>
      </c>
      <c r="C14" s="22" t="s">
        <v>4</v>
      </c>
      <c r="D14" s="41">
        <v>3529390.2467439999</v>
      </c>
      <c r="E14" s="41">
        <v>0</v>
      </c>
      <c r="F14" s="41">
        <v>3529390.2467439999</v>
      </c>
      <c r="G14" s="41">
        <v>54654.575827300003</v>
      </c>
      <c r="H14" s="42">
        <v>3474735.6709167003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6:H32"/>
  <sheetViews>
    <sheetView showGridLines="0" showRowColHeaders="0" workbookViewId="0">
      <selection activeCell="K1" sqref="K1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7">
        <v>262400.00060000003</v>
      </c>
      <c r="D7" s="47">
        <v>112737.33755462</v>
      </c>
      <c r="E7" s="14">
        <f>+GETPIVOTDATA("RECAUDO EN EFECTIVO .",$B$6,"Aportes","Propios")/GETPIVOTDATA(" AFORO VIGENTE
",$B$6,"Aportes","Propios")</f>
        <v>0.42963924274709009</v>
      </c>
    </row>
    <row r="8" spans="2:5" x14ac:dyDescent="0.25">
      <c r="B8" s="6" t="s">
        <v>5</v>
      </c>
      <c r="C8" s="47">
        <v>262400.00060000003</v>
      </c>
      <c r="D8" s="47">
        <v>112737.33755462</v>
      </c>
      <c r="E8" s="15">
        <f>+GETPIVOTDATA("RECAUDO EN EFECTIVO .",$B$6)/GETPIVOTDATA(" AFORO VIGENTE
",$B$6)</f>
        <v>0.42963924274709009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purl.org/dc/elements/1.1/"/>
    <ds:schemaRef ds:uri="b5369ee9-0859-41a5-9f88-22bc6756da48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1df5d474-7cd7-4344-9657-9380820f623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Jun</vt:lpstr>
      <vt:lpstr>Aforo Vs Recaudo Rec Propios</vt:lpstr>
      <vt:lpstr>Jun!Área_de_impresión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Userlarri</cp:lastModifiedBy>
  <dcterms:created xsi:type="dcterms:W3CDTF">2018-04-17T16:44:20Z</dcterms:created>
  <dcterms:modified xsi:type="dcterms:W3CDTF">2020-07-27T21:09:59Z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