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pivotTables/pivotTable4.xml" ContentType="application/vnd.openxmlformats-officedocument.spreadsheetml.pivotTab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Presupuesto 2020\CIERRE MES DE MARZO 2020\"/>
    </mc:Choice>
  </mc:AlternateContent>
  <xr:revisionPtr revIDLastSave="0" documentId="13_ncr:1_{526DEC85-15CC-46AA-9B7E-4891CA207DBB}" xr6:coauthVersionLast="45" xr6:coauthVersionMax="45" xr10:uidLastSave="{00000000-0000-0000-0000-000000000000}"/>
  <bookViews>
    <workbookView xWindow="-120" yWindow="-120" windowWidth="20730" windowHeight="11160" tabRatio="0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FEB" sheetId="1" state="hidden" r:id="rId4"/>
    <sheet name="Aforo Vs Recaudo Rec Propios" sheetId="3" r:id="rId5"/>
  </sheets>
  <definedNames>
    <definedName name="_xlnm.Print_Area" localSheetId="3">FEB!$A$1:$G$9</definedName>
  </definedNames>
  <calcPr calcId="191029"/>
  <pivotCaches>
    <pivotCache cacheId="2" r:id="rId6"/>
    <pivotCache cacheId="3" r:id="rId7"/>
    <pivotCache cacheId="4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3" l="1"/>
  <c r="E7" i="3"/>
</calcChain>
</file>

<file path=xl/sharedStrings.xml><?xml version="1.0" encoding="utf-8"?>
<sst xmlns="http://schemas.openxmlformats.org/spreadsheetml/2006/main" count="83" uniqueCount="44">
  <si>
    <t>CODIFICACION
PRESUPUESTAL</t>
  </si>
  <si>
    <t>MODIFICACIONES AFORO</t>
  </si>
  <si>
    <t>Aportes</t>
  </si>
  <si>
    <t>Propios</t>
  </si>
  <si>
    <t>Nación</t>
  </si>
  <si>
    <t>Total general</t>
  </si>
  <si>
    <t xml:space="preserve">RECAUDO EN EFECTIVO 
</t>
  </si>
  <si>
    <t xml:space="preserve">SALDO DE AFORO POR RECAUDAR
</t>
  </si>
  <si>
    <t>RECAUDO EN EFECTIVO .</t>
  </si>
  <si>
    <t>Cifras en Millones de Pesos</t>
  </si>
  <si>
    <t xml:space="preserve">AFORO VIGENTE
</t>
  </si>
  <si>
    <t xml:space="preserve">AFORO INICIAL
</t>
  </si>
  <si>
    <t>CONCEPTO INGRESO</t>
  </si>
  <si>
    <t xml:space="preserve"> AFORO VIGENTE
</t>
  </si>
  <si>
    <t>DEUDA</t>
  </si>
  <si>
    <t>INVERSIÓN</t>
  </si>
  <si>
    <t>VENTA DE BIENES Y SERVICIOS</t>
  </si>
  <si>
    <t>(Todas)</t>
  </si>
  <si>
    <t>SENTENCIAS Y CONCILIACIONES</t>
  </si>
  <si>
    <t xml:space="preserve">Recudo
</t>
  </si>
  <si>
    <t>REINTEGROS GASTOS DE FUNCIONAMIENTO</t>
  </si>
  <si>
    <t>Concepto Ingreso</t>
  </si>
  <si>
    <t>RENDIMIENTOS RECURSOS ENTREGADOS EN ADMINISTRACION</t>
  </si>
  <si>
    <t xml:space="preserve">% RECAUDO EN EFECTIVO </t>
  </si>
  <si>
    <t xml:space="preserve">Concepto de Ingreso </t>
  </si>
  <si>
    <t xml:space="preserve">Recaudo En Efectivo
</t>
  </si>
  <si>
    <t>Cifras en Millones de pesos</t>
  </si>
  <si>
    <t xml:space="preserve">% Recaudo </t>
  </si>
  <si>
    <t xml:space="preserve">Tipo Recurso </t>
  </si>
  <si>
    <t>Desagregación Recaudo por Concepto</t>
  </si>
  <si>
    <t>Recaudo Vs Aforo</t>
  </si>
  <si>
    <t>Participación Aforo  de Ingresos  Vigente por Tipo de Recurso</t>
  </si>
  <si>
    <t>3-1-01-1-02-5</t>
  </si>
  <si>
    <t>3-1-01-1-02-2</t>
  </si>
  <si>
    <t>TASAS Y DERECHOS ADMINISTRATIVOS</t>
  </si>
  <si>
    <t>3-1-01-1-02-6-02</t>
  </si>
  <si>
    <t>3-1-01-2-05-1-02-01</t>
  </si>
  <si>
    <t>INTERESES SOBRE DEPOSITOS EN INSTITUCIONES FINANCIERAS</t>
  </si>
  <si>
    <t>3-1-01-2-05-3-01</t>
  </si>
  <si>
    <t>3-1-01-2-13-1-03</t>
  </si>
  <si>
    <t>3-1-01-1-02-6-05</t>
  </si>
  <si>
    <t>TRANSFERENCIAS DE OTRAS UNIDADES DE GOBIERNO</t>
  </si>
  <si>
    <t>3-1-01-2-13-1-01</t>
  </si>
  <si>
    <t>REINTEGROS INCAPACIDADES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</si>
</sst>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  <numFmt numFmtId="166" formatCode="0.0000%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4" fillId="0" borderId="0" xfId="0" applyFont="1" applyFill="1" applyBorder="1" applyAlignment="1">
      <alignment vertical="center"/>
    </xf>
    <xf numFmtId="164" fontId="4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4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7" fillId="0" borderId="0" xfId="0" applyFont="1"/>
    <xf numFmtId="0" fontId="8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9" fillId="3" borderId="0" xfId="0" applyFont="1" applyFill="1" applyBorder="1"/>
    <xf numFmtId="166" fontId="0" fillId="0" borderId="0" xfId="0" applyNumberFormat="1"/>
    <xf numFmtId="0" fontId="10" fillId="0" borderId="0" xfId="0" applyFont="1"/>
    <xf numFmtId="9" fontId="0" fillId="0" borderId="0" xfId="3" applyFont="1"/>
    <xf numFmtId="9" fontId="8" fillId="2" borderId="3" xfId="0" applyNumberFormat="1" applyFont="1" applyFill="1" applyBorder="1"/>
    <xf numFmtId="0" fontId="2" fillId="0" borderId="0" xfId="4"/>
    <xf numFmtId="0" fontId="11" fillId="0" borderId="0" xfId="4" applyFont="1"/>
    <xf numFmtId="0" fontId="13" fillId="0" borderId="0" xfId="5" applyFont="1"/>
    <xf numFmtId="0" fontId="14" fillId="0" borderId="0" xfId="4" applyFont="1"/>
    <xf numFmtId="0" fontId="15" fillId="0" borderId="0" xfId="5" applyFont="1"/>
    <xf numFmtId="0" fontId="4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1" fontId="4" fillId="4" borderId="1" xfId="2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top" readingOrder="1"/>
    </xf>
    <xf numFmtId="0" fontId="4" fillId="4" borderId="1" xfId="0" applyFont="1" applyFill="1" applyBorder="1" applyAlignment="1">
      <alignment vertical="center"/>
    </xf>
    <xf numFmtId="0" fontId="16" fillId="0" borderId="0" xfId="0" applyFont="1" applyFill="1"/>
    <xf numFmtId="0" fontId="16" fillId="0" borderId="0" xfId="0" applyFont="1" applyFill="1" applyBorder="1"/>
    <xf numFmtId="0" fontId="9" fillId="0" borderId="0" xfId="0" applyFont="1" applyFill="1" applyBorder="1"/>
    <xf numFmtId="0" fontId="1" fillId="0" borderId="0" xfId="0" applyFont="1"/>
    <xf numFmtId="0" fontId="1" fillId="0" borderId="0" xfId="0" applyFont="1" applyFill="1" applyBorder="1"/>
    <xf numFmtId="0" fontId="9" fillId="3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166" fontId="9" fillId="0" borderId="0" xfId="0" applyNumberFormat="1" applyFont="1" applyFill="1"/>
    <xf numFmtId="10" fontId="9" fillId="0" borderId="0" xfId="0" applyNumberFormat="1" applyFont="1" applyFill="1"/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vertical="center"/>
    </xf>
    <xf numFmtId="164" fontId="5" fillId="5" borderId="1" xfId="1" applyNumberFormat="1" applyFont="1" applyFill="1" applyBorder="1" applyAlignment="1">
      <alignment horizontal="center" vertical="center" wrapText="1"/>
    </xf>
    <xf numFmtId="164" fontId="17" fillId="5" borderId="1" xfId="1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vertical="center"/>
    </xf>
    <xf numFmtId="164" fontId="4" fillId="4" borderId="1" xfId="2" applyNumberFormat="1" applyFont="1" applyFill="1" applyBorder="1" applyAlignment="1">
      <alignment vertical="center"/>
    </xf>
    <xf numFmtId="49" fontId="18" fillId="3" borderId="4" xfId="0" applyNumberFormat="1" applyFont="1" applyFill="1" applyBorder="1" applyAlignment="1">
      <alignment horizontal="left" vertical="center" wrapText="1" readingOrder="1"/>
    </xf>
    <xf numFmtId="0" fontId="18" fillId="3" borderId="5" xfId="0" applyFont="1" applyFill="1" applyBorder="1" applyAlignment="1">
      <alignment vertical="center" wrapText="1" readingOrder="1"/>
    </xf>
    <xf numFmtId="49" fontId="19" fillId="3" borderId="4" xfId="0" applyNumberFormat="1" applyFont="1" applyFill="1" applyBorder="1" applyAlignment="1">
      <alignment horizontal="left" vertical="center" wrapText="1" readingOrder="1"/>
    </xf>
    <xf numFmtId="0" fontId="19" fillId="3" borderId="5" xfId="0" applyFont="1" applyFill="1" applyBorder="1" applyAlignment="1">
      <alignment vertical="center" wrapText="1" readingOrder="1"/>
    </xf>
  </cellXfs>
  <cellStyles count="6">
    <cellStyle name="Hipervínculo" xfId="5" builtinId="8"/>
    <cellStyle name="Millares" xfId="1" builtinId="3"/>
    <cellStyle name="Millares [0]" xfId="2" builtinId="6"/>
    <cellStyle name="Normal" xfId="0" builtinId="0"/>
    <cellStyle name="Normal 2" xfId="4" xr:uid="{A0B2B267-880A-4D85-AD2A-48B41875EAFA}"/>
    <cellStyle name="Porcentaje" xfId="3" builtinId="5"/>
  </cellStyles>
  <dxfs count="73"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6" formatCode="0.0000%"/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6" formatCode="0.00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6" formatCode="0.0000%"/>
    </dxf>
    <dxf>
      <numFmt numFmtId="166" formatCode="0.0000%"/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6" formatCode="0.00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Ingresos_Cierre Mes de Febrero_2020.xlsx]Parcitipación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0-6708-4CAE-A381-53BDDB054E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708-4CAE-A381-53BDDB054E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4425451.2467439994</c:v>
                </c:pt>
                <c:pt idx="1">
                  <c:v>262400.00060000003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B-4520-9B4B-9273B73AC01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Ingresos_Cierre Mes de Febrero_2020.xlsx]Recaudo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Recuado Recursos Propios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marker>
          <c:symbol val="none"/>
        </c:marker>
        <c:dLbl>
          <c:idx val="0"/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0,0019%</a:t>
                </a:r>
              </a:p>
            </c:rich>
          </c:tx>
          <c:numFmt formatCode="0.00000%" sourceLinked="0"/>
          <c:spPr>
            <a:noFill/>
            <a:ln>
              <a:noFill/>
            </a:ln>
            <a:effectLst/>
          </c:sp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0,02%</a:t>
                </a:r>
              </a:p>
            </c:rich>
          </c:tx>
          <c:numFmt formatCode="0.000%" sourceLinked="0"/>
          <c:spPr>
            <a:noFill/>
            <a:ln>
              <a:noFill/>
            </a:ln>
            <a:effectLst/>
          </c:sp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layout>
            <c:manualLayout>
              <c:x val="5.3797465673404042E-3"/>
              <c:y val="2.3416900104302513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0,0021%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6.3791839296285846E-2"/>
                  <c:h val="3.7430533366201738E-2"/>
                </c:manualLayout>
              </c15:layout>
            </c:ext>
          </c:extLst>
        </c:dLbl>
      </c:pivotFmt>
      <c:pivotFmt>
        <c:idx val="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0,0004%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Propios'!$C$31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C6F-4957-AF8B-68AF90B65EB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C6F-4957-AF8B-68AF90B65EB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370-4DFF-8763-AE5171299F8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30E-42A2-B1D1-80FC58092B6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30E-42A2-B1D1-80FC58092B6B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0,0019%</a:t>
                    </a:r>
                  </a:p>
                </c:rich>
              </c:tx>
              <c:numFmt formatCode="0.00000%" sourceLinked="0"/>
              <c:spPr>
                <a:noFill/>
                <a:ln>
                  <a:noFill/>
                </a:ln>
                <a:effectLst/>
              </c:spPr>
              <c:showLegendKey val="1"/>
              <c:showVal val="1"/>
              <c:showCatName val="1"/>
              <c:showSerName val="1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6F-4957-AF8B-68AF90B65EB5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0,02%</a:t>
                    </a:r>
                  </a:p>
                </c:rich>
              </c:tx>
              <c:numFmt formatCode="0.000%" sourceLinked="0"/>
              <c:spPr>
                <a:noFill/>
                <a:ln>
                  <a:noFill/>
                </a:ln>
                <a:effectLst/>
              </c:spPr>
              <c:showLegendKey val="1"/>
              <c:showVal val="1"/>
              <c:showCatName val="1"/>
              <c:showSerName val="1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6F-4957-AF8B-68AF90B65EB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'Recaudo Recursos Propios'!$B$32:$B$40</c:f>
              <c:strCache>
                <c:ptCount val="8"/>
                <c:pt idx="0">
                  <c:v>REINTEGROS GASTOS DE FUNCIONAMIENTO</c:v>
                </c:pt>
                <c:pt idx="1">
                  <c:v>REINTEGROS INCAPACIDADES</c:v>
                </c:pt>
                <c:pt idx="2">
                  <c:v>RENDIMIENTOS RECURSOS ENTREGADOS EN ADMINISTRACION</c:v>
                </c:pt>
                <c:pt idx="3">
                  <c:v>VENTA DE BIENES Y SERVICIOS</c:v>
                </c:pt>
                <c:pt idx="4">
                  <c:v>INTERESES SOBRE DEPOSITOS EN INSTITUCIONES FINANCIERAS</c:v>
                </c:pt>
                <c:pt idx="5">
                  <c:v>TRANSFERENCIAS DE OTRAS UNIDADES DE GOBIERNO</c:v>
                </c:pt>
                <c:pt idx="6">
                  <c:v>SENTENCIAS Y CONCILIACIONES</c:v>
                </c:pt>
                <c:pt idx="7">
                  <c:v>TASAS Y DERECHOS ADMINISTRATIVOS</c:v>
                </c:pt>
              </c:strCache>
            </c:strRef>
          </c:cat>
          <c:val>
            <c:numRef>
              <c:f>'Recaudo Recursos Propios'!$C$32:$C$40</c:f>
              <c:numCache>
                <c:formatCode>General</c:formatCode>
                <c:ptCount val="8"/>
                <c:pt idx="0">
                  <c:v>1.899388930925051E-5</c:v>
                </c:pt>
                <c:pt idx="1">
                  <c:v>2.0229725413830878E-4</c:v>
                </c:pt>
                <c:pt idx="2">
                  <c:v>7.2145887683923372E-4</c:v>
                </c:pt>
                <c:pt idx="3">
                  <c:v>3.097981766262753E-3</c:v>
                </c:pt>
                <c:pt idx="4">
                  <c:v>9.4727153962951786E-3</c:v>
                </c:pt>
                <c:pt idx="5">
                  <c:v>1.2242401023310914E-2</c:v>
                </c:pt>
                <c:pt idx="6">
                  <c:v>4.4187947929958872E-2</c:v>
                </c:pt>
                <c:pt idx="7">
                  <c:v>0.93005620386388543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D-4F99-88C1-18790CF5A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562608431"/>
        <c:axId val="550506095"/>
      </c:barChart>
      <c:catAx>
        <c:axId val="562608431"/>
        <c:scaling>
          <c:orientation val="minMax"/>
        </c:scaling>
        <c:delete val="0"/>
        <c:axPos val="l"/>
        <c:majorGridlines>
          <c:spPr>
            <a:ln w="9525" cap="rnd" cmpd="sng" algn="ctr">
              <a:solidFill>
                <a:schemeClr val="accent1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0506095"/>
        <c:crosses val="autoZero"/>
        <c:auto val="1"/>
        <c:lblAlgn val="ctr"/>
        <c:lblOffset val="100"/>
        <c:noMultiLvlLbl val="0"/>
      </c:catAx>
      <c:valAx>
        <c:axId val="550506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2608431"/>
        <c:crosses val="autoZero"/>
        <c:crossBetween val="between"/>
      </c:valAx>
      <c:spPr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4000">
              <a:schemeClr val="accent4">
                <a:lumMod val="45000"/>
                <a:lumOff val="55000"/>
              </a:schemeClr>
            </a:gs>
            <a:gs pos="83000">
              <a:schemeClr val="accent4">
                <a:lumMod val="45000"/>
                <a:lumOff val="55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5400000" scaled="1"/>
          <a:tileRect/>
        </a:gradFill>
        <a:ln cap="sq">
          <a:gradFill flip="none" rotWithShape="1">
            <a:gsLst>
              <a:gs pos="0">
                <a:schemeClr val="accent6">
                  <a:lumMod val="5000"/>
                  <a:lumOff val="95000"/>
                </a:schemeClr>
              </a:gs>
              <a:gs pos="74000">
                <a:schemeClr val="accent6">
                  <a:lumMod val="45000"/>
                  <a:lumOff val="55000"/>
                </a:schemeClr>
              </a:gs>
              <a:gs pos="30000">
                <a:schemeClr val="accent6">
                  <a:lumMod val="45000"/>
                  <a:lumOff val="55000"/>
                </a:schemeClr>
              </a:gs>
              <a:gs pos="100000">
                <a:schemeClr val="accent6">
                  <a:lumMod val="30000"/>
                  <a:lumOff val="70000"/>
                </a:schemeClr>
              </a:gs>
            </a:gsLst>
            <a:lin ang="2700000" scaled="1"/>
            <a:tileRect/>
          </a:gradFill>
          <a:prstDash val="sysDash"/>
        </a:ln>
        <a:effectLst/>
        <a:scene3d>
          <a:camera prst="orthographicFront"/>
          <a:lightRig rig="threePt" dir="t"/>
        </a:scene3d>
        <a:sp3d>
          <a:bevelT/>
          <a:bevelB/>
        </a:sp3d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Ingresos_Cierre Mes de Febrero_2020.xlsx]Aforo Vs Recaudo Rec Propios!TablaDinámica1</c:name>
    <c:fmtId val="3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#,##0.00" sourceLinked="0"/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 AFORO VIGENTE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4-3BFA-4F0F-B568-3776B864B54B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FA-4F0F-B568-3776B864B54B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40000"/>
                  </a:schemeClr>
                </a:glow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_-* #,##0.00_-;\-* #,##0.00_-;_-* "-"_-;_-@_-</c:formatCode>
                <c:ptCount val="1"/>
                <c:pt idx="0">
                  <c:v>262400.00060000003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A-43EF-A624-E3E15A5520E4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RECAUDO EN EFECTIVO 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9-22FF-4008-8EC8-2FB8E2D287C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2FF-4008-8EC8-2FB8E2D287C3}"/>
              </c:ext>
            </c:extLst>
          </c:dPt>
          <c:dLbls>
            <c:numFmt formatCode="#,##0.00" sourceLinked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_-* #,##0.00_-;\-* #,##0.00_-;_-* "-"_-;_-@_-</c:formatCode>
                <c:ptCount val="1"/>
                <c:pt idx="0">
                  <c:v>40841.66161915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FF-4008-8EC8-2FB8E2D28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70020559"/>
        <c:axId val="1074345071"/>
      </c:barChart>
      <c:catAx>
        <c:axId val="1070020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4345071"/>
        <c:crosses val="autoZero"/>
        <c:auto val="1"/>
        <c:lblAlgn val="ctr"/>
        <c:lblOffset val="100"/>
        <c:noMultiLvlLbl val="0"/>
      </c:catAx>
      <c:valAx>
        <c:axId val="1074345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152400" dist="317500" dir="5400000" sx="90000" sy="-19000" rotWithShape="0">
                <a:schemeClr val="accent1">
                  <a:lumMod val="50000"/>
                  <a:alpha val="15000"/>
                </a:schemeClr>
              </a:outerShdw>
            </a:effectLst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0020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55B7B7-9141-4BDF-A01C-7FAB30F19E13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714EDF93-96D1-4F06-9AC0-977952B6C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CE9E4FF-5E0D-450F-937A-5E7CCF76A1FE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29 de  febrero  de 2020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60D0CAFF-EC53-4FC4-93A7-558856E14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56D3BC-2912-4064-913D-299A2B1C7B3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5581650</xdr:colOff>
      <xdr:row>8</xdr:row>
      <xdr:rowOff>428625</xdr:rowOff>
    </xdr:from>
    <xdr:to>
      <xdr:col>1</xdr:col>
      <xdr:colOff>6076950</xdr:colOff>
      <xdr:row>10</xdr:row>
      <xdr:rowOff>171450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C604B72-2960-46AD-BB81-7430852CDA7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952625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2676525</xdr:colOff>
      <xdr:row>9</xdr:row>
      <xdr:rowOff>400050</xdr:rowOff>
    </xdr:from>
    <xdr:to>
      <xdr:col>1</xdr:col>
      <xdr:colOff>3171825</xdr:colOff>
      <xdr:row>11</xdr:row>
      <xdr:rowOff>142875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2825616-E85B-41D0-A5FA-DECA924699B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3812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B8A9F2-F949-43F8-B299-34C3997E30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3</xdr:col>
      <xdr:colOff>119508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FB34A7-57FB-4DB8-A95E-4D461CA0F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8B5E1724-137D-4207-9FC8-3232497CD890}"/>
            </a:ext>
          </a:extLst>
        </xdr:cNvPr>
        <xdr:cNvSpPr/>
      </xdr:nvSpPr>
      <xdr:spPr>
        <a:xfrm>
          <a:off x="351472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29 de Febrero de  2020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5E1CA2A-F892-4920-8D60-891055B6D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0.60952</cdr:x>
      <cdr:y>0.90625</cdr:y>
    </cdr:from>
    <cdr:to>
      <cdr:x>0.96825</cdr:x>
      <cdr:y>0.97596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EF24F56-E726-440B-A3C2-AF25F049C9C8}"/>
            </a:ext>
          </a:extLst>
        </cdr:cNvPr>
        <cdr:cNvSpPr txBox="1"/>
      </cdr:nvSpPr>
      <cdr:spPr>
        <a:xfrm xmlns:a="http://schemas.openxmlformats.org/drawingml/2006/main">
          <a:off x="3657601" y="3590925"/>
          <a:ext cx="2152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22410</xdr:colOff>
      <xdr:row>25</xdr:row>
      <xdr:rowOff>56029</xdr:rowOff>
    </xdr:from>
    <xdr:to>
      <xdr:col>5</xdr:col>
      <xdr:colOff>1692088</xdr:colOff>
      <xdr:row>53</xdr:row>
      <xdr:rowOff>145676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FE7991A-8D71-420E-BF87-CD9B5E841B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459441</xdr:colOff>
      <xdr:row>0</xdr:row>
      <xdr:rowOff>33618</xdr:rowOff>
    </xdr:from>
    <xdr:to>
      <xdr:col>1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DBEE131-7057-4A3F-B74C-EBE66E4E1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3742765</xdr:colOff>
      <xdr:row>0</xdr:row>
      <xdr:rowOff>33618</xdr:rowOff>
    </xdr:from>
    <xdr:ext cx="4861209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1AE4420A-E129-4CAE-88A7-6493221B0802}"/>
            </a:ext>
          </a:extLst>
        </xdr:cNvPr>
        <xdr:cNvSpPr/>
      </xdr:nvSpPr>
      <xdr:spPr>
        <a:xfrm>
          <a:off x="4504765" y="33618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29 de febrero de  2020</a:t>
          </a:r>
        </a:p>
      </xdr:txBody>
    </xdr:sp>
    <xdr:clientData/>
  </xdr:oneCellAnchor>
  <xdr:twoCellAnchor editAs="oneCell">
    <xdr:from>
      <xdr:col>5</xdr:col>
      <xdr:colOff>1568824</xdr:colOff>
      <xdr:row>7</xdr:row>
      <xdr:rowOff>179294</xdr:rowOff>
    </xdr:from>
    <xdr:to>
      <xdr:col>6</xdr:col>
      <xdr:colOff>254934</xdr:colOff>
      <xdr:row>17</xdr:row>
      <xdr:rowOff>74519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8A22464-B7C7-4FE7-8A85-98D27932B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4030" y="1512794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257175</xdr:colOff>
      <xdr:row>36</xdr:row>
      <xdr:rowOff>19050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AD4B39D0-5BF7-49A9-8B0A-6FDBF8881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3</xdr:col>
      <xdr:colOff>138558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C2DE22-4F08-495E-B5BA-454D5EA9E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4E7A7360-308D-40E5-B34C-46E15DA0F455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29 de febrero de  2020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F288FD9-0549-4353-ACC7-CB16EDCCD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0.05917</cdr:x>
      <cdr:y>0</cdr:y>
    </cdr:from>
    <cdr:to>
      <cdr:x>0.86466</cdr:x>
      <cdr:y>0.19194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917496" y="0"/>
          <a:ext cx="12490492" cy="8373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0.03646</cdr:x>
      <cdr:y>0.23495</cdr:y>
    </cdr:from>
    <cdr:to>
      <cdr:x>0.20455</cdr:x>
      <cdr:y>0.36387</cdr:y>
    </cdr:to>
    <cdr:sp macro="" textlink="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305608" y="1143566"/>
          <a:ext cx="1408892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16%</a:t>
          </a: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948.816633796298" createdVersion="6" refreshedVersion="6" minRefreshableVersion="3" recordCount="12" xr:uid="{577ABC92-C905-4AC6-BA5B-E91F07A15992}">
  <cacheSource type="worksheet">
    <worksheetSource ref="A1:G11" sheet="FEB"/>
  </cacheSource>
  <cacheFields count="7">
    <cacheField name="CODIFICACION_x000a_PRESUPUESTAL" numFmtId="0">
      <sharedItems containsMixedTypes="1" containsNumber="1" containsInteger="1" minValue="42" maxValue="43"/>
    </cacheField>
    <cacheField name="CONCEPTO INGRESO" numFmtId="0">
      <sharedItems/>
    </cacheField>
    <cacheField name="Aportes" numFmtId="0">
      <sharedItems count="2">
        <s v="Propios"/>
        <s v="Nación"/>
      </sharedItems>
    </cacheField>
    <cacheField name="AFORO INICIAL_x000a_" numFmtId="164">
      <sharedItems containsSemiMixedTypes="0" containsString="0" containsNumber="1" minValue="0" maxValue="3529390.2467439999"/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3529390.2467439999"/>
    </cacheField>
    <cacheField name="RECAUDO EN EFECTIVO _x000a_" numFmtId="164">
      <sharedItems containsSemiMixedTypes="0" containsString="0" containsNumber="1" minValue="0" maxValue="45645.05976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948.843260069443" createdVersion="6" refreshedVersion="6" minRefreshableVersion="3" recordCount="8" xr:uid="{69E10D2F-FA92-47EC-B2B8-9B2F16F0EC60}">
  <cacheSource type="worksheet">
    <worksheetSource ref="A1:G9" sheet="FEB"/>
  </cacheSource>
  <cacheFields count="7">
    <cacheField name="CODIFICACION_x000a_PRESUPUESTAL" numFmtId="0">
      <sharedItems/>
    </cacheField>
    <cacheField name="CONCEPTO INGRESO" numFmtId="0">
      <sharedItems count="22">
        <s v="TASAS Y DERECHOS ADMINISTRATIVOS"/>
        <s v="VENTA DE BIENES Y SERVICIOS"/>
        <s v="SENTENCIAS Y CONCILIACIONES"/>
        <s v="TRANSFERENCIAS DE OTRAS UNIDADES DE GOBIERNO"/>
        <s v="INTERESES SOBRE DEPOSITOS EN INSTITUCIONES FINANCIERAS"/>
        <s v="RENDIMIENTOS RECURSOS ENTREGADOS EN ADMINISTRACION"/>
        <s v="REINTEGROS INCAPACIDADES"/>
        <s v="REINTEGROS GASTOS DE FUNCIONAMIENTO"/>
        <s v="OTROS SERVICIOS DE FABRICACIÓN; SERVICIOS DE EDICIÓN, IMPRESIÓN Y REPRODUCCIÓN; SERVICIOS DE RECUPERACIÓN DE MATERIALES" u="1"/>
        <s v="SERVICIOS DE ARRENDAMIENTO O ALQUILER SIN OPERARIO" u="1"/>
        <s v="INDEMNIZACIONES RELACIONADAS CON SEGUROS NO DE VIDA" u="1"/>
        <s v="PEAJES" u="1"/>
        <s v="VALORES DISTINTOS DE ACCIONES" u="1"/>
        <s v="TASA POR EL USO DE LA INFRAESTRUCTURA DE TRANSPORTE" u="1"/>
        <s v="SANCIONES CONTRACTUALES" u="1"/>
        <s v="DEUDA" u="1"/>
        <s v="INVERSIÓN" u="1"/>
        <s v="OTROS UNIDADES DE GOBIERNO" u="1"/>
        <s v="REINTEGROS Y OTROS RECURSOS NO APROPIADOS" u="1"/>
        <s v="FUNCIONAMIENTO" u="1"/>
        <s v="DEPÓSITOS" u="1"/>
        <s v="EXCEDENTES FINANCIEROS" u="1"/>
      </sharedItems>
    </cacheField>
    <cacheField name="Aportes" numFmtId="0">
      <sharedItems count="2">
        <s v="Propios"/>
        <s v="Nación" u="1"/>
      </sharedItems>
    </cacheField>
    <cacheField name="AFORO INICIAL_x000a_" numFmtId="164">
      <sharedItems containsSemiMixedTypes="0" containsString="0" containsNumber="1" minValue="0" maxValue="3529390.2467439999" count="10">
        <n v="262004.0006"/>
        <n v="396"/>
        <n v="0"/>
        <n v="2301022.0285069998" u="1"/>
        <n v="1700" u="1"/>
        <n v="189105.66523899999" u="1"/>
        <n v="608283.88239899999" u="1"/>
        <n v="896061" u="1"/>
        <n v="3529390.2467439999" u="1"/>
        <n v="1741" u="1"/>
      </sharedItems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262004.0006"/>
    </cacheField>
    <cacheField name="RECAUDO EN EFECTIVO _x000a_" numFmtId="164">
      <sharedItems containsSemiMixedTypes="0" containsString="0" containsNumber="1" minValue="0.77574200000000004" maxValue="37985.040764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948.843958217592" createdVersion="6" refreshedVersion="6" minRefreshableVersion="3" recordCount="8" xr:uid="{0F9578E9-6322-4A80-A6E9-15135DB62B50}">
  <cacheSource type="worksheet">
    <worksheetSource ref="B1:H9" sheet="FEB"/>
  </cacheSource>
  <cacheFields count="7">
    <cacheField name="CONCEPTO INGRESO" numFmtId="0">
      <sharedItems count="8">
        <s v="TASAS Y DERECHOS ADMINISTRATIVOS"/>
        <s v="VENTA DE BIENES Y SERVICIOS"/>
        <s v="SENTENCIAS Y CONCILIACIONES"/>
        <s v="TRANSFERENCIAS DE OTRAS UNIDADES DE GOBIERNO"/>
        <s v="INTERESES SOBRE DEPOSITOS EN INSTITUCIONES FINANCIERAS"/>
        <s v="RENDIMIENTOS RECURSOS ENTREGADOS EN ADMINISTRACION"/>
        <s v="REINTEGROS INCAPACIDADES"/>
        <s v="REINTEGROS GASTOS DE FUNCIONAMIENTO"/>
      </sharedItems>
    </cacheField>
    <cacheField name="Aportes" numFmtId="0">
      <sharedItems count="1">
        <s v="Propios"/>
      </sharedItems>
    </cacheField>
    <cacheField name="AFORO INICIAL_x000a_" numFmtId="164">
      <sharedItems containsSemiMixedTypes="0" containsString="0" containsNumber="1" minValue="0" maxValue="262004.0006"/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262004.0006"/>
    </cacheField>
    <cacheField name="RECAUDO EN EFECTIVO _x000a_" numFmtId="164">
      <sharedItems containsSemiMixedTypes="0" containsString="0" containsNumber="1" minValue="0.77574200000000004" maxValue="37985.040764999998"/>
    </cacheField>
    <cacheField name="SALDO DE AFORO POR RECAUDAR_x000a_" numFmtId="164">
      <sharedItems containsSemiMixedTypes="0" containsString="0" containsNumber="1" minValue="-1804.7092170000001" maxValue="224018.959834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s v="3-1-01-1-02-2"/>
    <s v="TASAS Y DERECHOS ADMINISTRATIVOS"/>
    <x v="0"/>
    <n v="262004.0006"/>
    <n v="0"/>
    <n v="262004.0006"/>
    <n v="37985.040764999998"/>
  </r>
  <r>
    <s v="3-1-01-1-02-5"/>
    <s v="VENTA DE BIENES Y SERVICIOS"/>
    <x v="0"/>
    <n v="396"/>
    <n v="0"/>
    <n v="396"/>
    <n v="126.526723"/>
  </r>
  <r>
    <s v="3-1-01-1-02-5-02-07-3"/>
    <s v="SERVICIOS DE ARRENDAMIENTO O ALQUILER SIN OPERARIO"/>
    <x v="0"/>
    <n v="0"/>
    <n v="0"/>
    <n v="0"/>
    <n v="125.958944"/>
  </r>
  <r>
    <s v="3-1-01-1-02-5-02-08-9"/>
    <s v="OTROS SERVICIOS DE FABRICACIÓN; SERVICIOS DE EDICIÓN, IMPRESIÓN Y REPRODUCCIÓN; SERVICIOS DE RECUPERACIÓN DE MATERIALES"/>
    <x v="0"/>
    <n v="0"/>
    <n v="0"/>
    <n v="0"/>
    <n v="0.56777900000000003"/>
  </r>
  <r>
    <s v="3-1-01-1-02-6-02"/>
    <s v="SENTENCIAS Y CONCILIACIONES"/>
    <x v="0"/>
    <n v="0"/>
    <n v="0"/>
    <n v="0"/>
    <n v="1804.7092170000001"/>
  </r>
  <r>
    <s v="3-1-01-1-02-6-05"/>
    <s v="TRANSFERENCIAS DE OTRAS UNIDADES DE GOBIERNO"/>
    <x v="0"/>
    <n v="0"/>
    <n v="0"/>
    <n v="0"/>
    <n v="500"/>
  </r>
  <r>
    <s v="3-1-01-2-05-1-02-01"/>
    <s v="INTERESES SOBRE DEPOSITOS EN INSTITUCIONES FINANCIERAS"/>
    <x v="0"/>
    <n v="0"/>
    <n v="0"/>
    <n v="0"/>
    <n v="386.88143683000004"/>
  </r>
  <r>
    <s v="3-1-01-2-05-3-01"/>
    <s v="RENDIMIENTOS RECURSOS ENTREGADOS EN ADMINISTRACION"/>
    <x v="0"/>
    <n v="0"/>
    <n v="0"/>
    <n v="0"/>
    <n v="29.46557932"/>
  </r>
  <r>
    <s v="3-1-01-2-13-1-01"/>
    <s v="REINTEGROS INCAPACIDADES"/>
    <x v="0"/>
    <n v="0"/>
    <n v="0"/>
    <n v="0"/>
    <n v="8.2621559999999992"/>
  </r>
  <r>
    <s v="3-1-01-2-13-1-03"/>
    <s v="REINTEGROS GASTOS DE FUNCIONAMIENTO"/>
    <x v="0"/>
    <n v="0"/>
    <n v="0"/>
    <n v="0"/>
    <n v="0.77574200000000004"/>
  </r>
  <r>
    <n v="42"/>
    <s v="DEUDA"/>
    <x v="1"/>
    <n v="896061"/>
    <n v="0"/>
    <n v="896061"/>
    <n v="0"/>
  </r>
  <r>
    <n v="43"/>
    <s v="INVERSIÓN"/>
    <x v="1"/>
    <n v="3529390.2467439999"/>
    <n v="0"/>
    <n v="3529390.2467439999"/>
    <n v="45645.05976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s v="3-1-01-1-02-2"/>
    <x v="0"/>
    <x v="0"/>
    <x v="0"/>
    <n v="0"/>
    <n v="262004.0006"/>
    <n v="37985.040764999998"/>
  </r>
  <r>
    <s v="3-1-01-1-02-5"/>
    <x v="1"/>
    <x v="0"/>
    <x v="1"/>
    <n v="0"/>
    <n v="396"/>
    <n v="126.526723"/>
  </r>
  <r>
    <s v="3-1-01-1-02-6-02"/>
    <x v="2"/>
    <x v="0"/>
    <x v="2"/>
    <n v="0"/>
    <n v="0"/>
    <n v="1804.7092170000001"/>
  </r>
  <r>
    <s v="3-1-01-1-02-6-05"/>
    <x v="3"/>
    <x v="0"/>
    <x v="2"/>
    <n v="0"/>
    <n v="0"/>
    <n v="500"/>
  </r>
  <r>
    <s v="3-1-01-2-05-1-02-01"/>
    <x v="4"/>
    <x v="0"/>
    <x v="2"/>
    <n v="0"/>
    <n v="0"/>
    <n v="386.88143683000004"/>
  </r>
  <r>
    <s v="3-1-01-2-05-3-01"/>
    <x v="5"/>
    <x v="0"/>
    <x v="2"/>
    <n v="0"/>
    <n v="0"/>
    <n v="29.46557932"/>
  </r>
  <r>
    <s v="3-1-01-2-13-1-01"/>
    <x v="6"/>
    <x v="0"/>
    <x v="2"/>
    <n v="0"/>
    <n v="0"/>
    <n v="8.2621559999999992"/>
  </r>
  <r>
    <s v="3-1-01-2-13-1-03"/>
    <x v="7"/>
    <x v="0"/>
    <x v="2"/>
    <n v="0"/>
    <n v="0"/>
    <n v="0.7757420000000000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n v="262004.0006"/>
    <n v="0"/>
    <n v="262004.0006"/>
    <n v="37985.040764999998"/>
    <n v="224018.95983499999"/>
  </r>
  <r>
    <x v="1"/>
    <x v="0"/>
    <n v="396"/>
    <n v="0"/>
    <n v="396"/>
    <n v="126.526723"/>
    <n v="269.473277"/>
  </r>
  <r>
    <x v="2"/>
    <x v="0"/>
    <n v="0"/>
    <n v="0"/>
    <n v="0"/>
    <n v="1804.7092170000001"/>
    <n v="-1804.7092170000001"/>
  </r>
  <r>
    <x v="3"/>
    <x v="0"/>
    <n v="0"/>
    <n v="0"/>
    <n v="0"/>
    <n v="500"/>
    <n v="-500"/>
  </r>
  <r>
    <x v="4"/>
    <x v="0"/>
    <n v="0"/>
    <n v="0"/>
    <n v="0"/>
    <n v="386.88143683000004"/>
    <n v="-386.88143683000004"/>
  </r>
  <r>
    <x v="5"/>
    <x v="0"/>
    <n v="0"/>
    <n v="0"/>
    <n v="0"/>
    <n v="29.46557932"/>
    <n v="-29.46557932"/>
  </r>
  <r>
    <x v="6"/>
    <x v="0"/>
    <n v="0"/>
    <n v="0"/>
    <n v="0"/>
    <n v="8.2621559999999992"/>
    <n v="-8.2621559999999992"/>
  </r>
  <r>
    <x v="7"/>
    <x v="0"/>
    <n v="0"/>
    <n v="0"/>
    <n v="0"/>
    <n v="0.77574200000000004"/>
    <n v="-0.77574200000000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55FA8E-389A-4E32-AD0E-350B717E741A}" name="TablaDinámica1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 rowHeaderCaption="Tipo Recurso ">
  <location ref="B5:C8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showAll="0"/>
    <pivotField subtotalTop="0" showAll="0"/>
    <pivotField dataField="1" numFmtId="164" showAll="0"/>
    <pivotField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 AFORO VIGENTE_x000a_" fld="5" baseField="0" baseItem="0" numFmtId="165"/>
  </dataFields>
  <formats count="1">
    <format dxfId="72">
      <pivotArea outline="0" collapsedLevelsAreSubtotals="1" fieldPosition="0"/>
    </format>
  </formats>
  <chartFormats count="3">
    <chartFormat chart="0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6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CA2D3C-B92D-4E3E-A36E-747116AD84DA}" name="TablaDinámica4" cacheId="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 rowHeaderCaption="Concepto de Ingreso ">
  <location ref="B31:C40" firstHeaderRow="1" firstDataRow="1" firstDataCol="1" rowPageCount="2" colPageCount="1"/>
  <pivotFields count="7">
    <pivotField subtotalTop="0" showAll="0"/>
    <pivotField axis="axisRow" showAll="0" sortType="ascending">
      <items count="23">
        <item m="1" x="21"/>
        <item m="1" x="19"/>
        <item m="1" x="15"/>
        <item m="1" x="16"/>
        <item m="1" x="13"/>
        <item m="1" x="14"/>
        <item x="1"/>
        <item m="1" x="20"/>
        <item m="1" x="12"/>
        <item m="1" x="18"/>
        <item x="2"/>
        <item x="6"/>
        <item x="7"/>
        <item x="5"/>
        <item m="1" x="11"/>
        <item m="1" x="17"/>
        <item m="1" x="10"/>
        <item x="0"/>
        <item m="1" x="9"/>
        <item m="1" x="8"/>
        <item x="4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h="1" sd="0" m="1" x="1"/>
        <item sd="0" x="0"/>
        <item t="default"/>
      </items>
    </pivotField>
    <pivotField name="Recudo_x000a_" axis="axisPage" multipleItemSelectionAllowed="1" showAll="0">
      <items count="11">
        <item x="2"/>
        <item m="1" x="4"/>
        <item m="1" x="9"/>
        <item m="1" x="5"/>
        <item m="1" x="6"/>
        <item m="1" x="3"/>
        <item x="0"/>
        <item x="1"/>
        <item m="1" x="7"/>
        <item m="1" x="8"/>
        <item t="default"/>
      </items>
    </pivotField>
    <pivotField subtotalTop="0" showAll="0"/>
    <pivotField numFmtId="164" multipleItemSelectionAllowed="1" showAll="0"/>
    <pivotField dataField="1" showAll="0"/>
  </pivotFields>
  <rowFields count="1">
    <field x="1"/>
  </rowFields>
  <rowItems count="9">
    <i>
      <x v="12"/>
    </i>
    <i>
      <x v="11"/>
    </i>
    <i>
      <x v="13"/>
    </i>
    <i>
      <x v="6"/>
    </i>
    <i>
      <x v="20"/>
    </i>
    <i>
      <x v="21"/>
    </i>
    <i>
      <x v="10"/>
    </i>
    <i>
      <x v="17"/>
    </i>
    <i t="grand">
      <x/>
    </i>
  </rowItems>
  <colItems count="1">
    <i/>
  </colItems>
  <pageFields count="2">
    <pageField fld="2" hier="-1"/>
    <pageField fld="3" hier="-1"/>
  </pageFields>
  <dataFields count="1">
    <dataField name="% RECAUDO EN EFECTIVO " fld="6" showDataAs="percentOfTotal" baseField="1" baseItem="7" numFmtId="10"/>
  </dataFields>
  <formats count="59">
    <format dxfId="62">
      <pivotArea outline="0" collapsedLevelsAreSubtotals="1" fieldPosition="0"/>
    </format>
    <format dxfId="61">
      <pivotArea collapsedLevelsAreSubtotals="1" fieldPosition="0">
        <references count="1">
          <reference field="1" count="10">
            <x v="0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60">
      <pivotArea outline="0" fieldPosition="0">
        <references count="1">
          <reference field="4294967294" count="1">
            <x v="0"/>
          </reference>
        </references>
      </pivotArea>
    </format>
    <format dxfId="59">
      <pivotArea collapsedLevelsAreSubtotals="1" fieldPosition="0">
        <references count="2">
          <reference field="4294967294" count="1" selected="0">
            <x v="0"/>
          </reference>
          <reference field="1" count="1">
            <x v="11"/>
          </reference>
        </references>
      </pivotArea>
    </format>
    <format dxfId="58">
      <pivotArea type="all" dataOnly="0" outline="0" fieldPosition="0"/>
    </format>
    <format dxfId="57">
      <pivotArea outline="0" collapsedLevelsAreSubtotals="1" fieldPosition="0"/>
    </format>
    <format dxfId="56">
      <pivotArea field="1" type="button" dataOnly="0" labelOnly="1" outline="0" axis="axisRow" fieldPosition="0"/>
    </format>
    <format dxfId="55">
      <pivotArea dataOnly="0" labelOnly="1" fieldPosition="0">
        <references count="1">
          <reference field="1" count="11">
            <x v="0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54">
      <pivotArea dataOnly="0" labelOnly="1" grandRow="1" outline="0" fieldPosition="0"/>
    </format>
    <format dxfId="53">
      <pivotArea dataOnly="0" labelOnly="1" outline="0" axis="axisValues" fieldPosition="0"/>
    </format>
    <format dxfId="52">
      <pivotArea type="all" dataOnly="0" outline="0" fieldPosition="0"/>
    </format>
    <format dxfId="51">
      <pivotArea outline="0" collapsedLevelsAreSubtotals="1" fieldPosition="0"/>
    </format>
    <format dxfId="50">
      <pivotArea field="1" type="button" dataOnly="0" labelOnly="1" outline="0" axis="axisRow" fieldPosition="0"/>
    </format>
    <format dxfId="49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48">
      <pivotArea dataOnly="0" labelOnly="1" grandRow="1" outline="0" fieldPosition="0"/>
    </format>
    <format dxfId="47">
      <pivotArea dataOnly="0" labelOnly="1" outline="0" axis="axisValues" fieldPosition="0"/>
    </format>
    <format dxfId="46">
      <pivotArea type="all" dataOnly="0" outline="0" fieldPosition="0"/>
    </format>
    <format dxfId="45">
      <pivotArea outline="0" collapsedLevelsAreSubtotals="1" fieldPosition="0"/>
    </format>
    <format dxfId="44">
      <pivotArea field="1" type="button" dataOnly="0" labelOnly="1" outline="0" axis="axisRow" fieldPosition="0"/>
    </format>
    <format dxfId="43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42">
      <pivotArea dataOnly="0" labelOnly="1" grandRow="1" outline="0" fieldPosition="0"/>
    </format>
    <format dxfId="41">
      <pivotArea dataOnly="0" labelOnly="1" outline="0" axis="axisValues" fieldPosition="0"/>
    </format>
    <format dxfId="40">
      <pivotArea type="all" dataOnly="0" outline="0" fieldPosition="0"/>
    </format>
    <format dxfId="39">
      <pivotArea outline="0" collapsedLevelsAreSubtotals="1" fieldPosition="0"/>
    </format>
    <format dxfId="38">
      <pivotArea field="1" type="button" dataOnly="0" labelOnly="1" outline="0" axis="axisRow" fieldPosition="0"/>
    </format>
    <format dxfId="37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36">
      <pivotArea dataOnly="0" labelOnly="1" grandRow="1" outline="0" fieldPosition="0"/>
    </format>
    <format dxfId="35">
      <pivotArea dataOnly="0" labelOnly="1" outline="0" axis="axisValues" fieldPosition="0"/>
    </format>
    <format dxfId="34">
      <pivotArea type="all" dataOnly="0" outline="0" fieldPosition="0"/>
    </format>
    <format dxfId="33">
      <pivotArea outline="0" collapsedLevelsAreSubtotals="1" fieldPosition="0"/>
    </format>
    <format dxfId="32">
      <pivotArea field="1" type="button" dataOnly="0" labelOnly="1" outline="0" axis="axisRow" fieldPosition="0"/>
    </format>
    <format dxfId="31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30">
      <pivotArea dataOnly="0" labelOnly="1" grandRow="1" outline="0" fieldPosition="0"/>
    </format>
    <format dxfId="29">
      <pivotArea dataOnly="0" labelOnly="1" outline="0" axis="axisValues" fieldPosition="0"/>
    </format>
    <format dxfId="28">
      <pivotArea type="all" dataOnly="0" outline="0" fieldPosition="0"/>
    </format>
    <format dxfId="27">
      <pivotArea outline="0" collapsedLevelsAreSubtotals="1" fieldPosition="0"/>
    </format>
    <format dxfId="26">
      <pivotArea field="1" type="button" dataOnly="0" labelOnly="1" outline="0" axis="axisRow" fieldPosition="0"/>
    </format>
    <format dxfId="25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24">
      <pivotArea dataOnly="0" labelOnly="1" grandRow="1" outline="0" fieldPosition="0"/>
    </format>
    <format dxfId="23">
      <pivotArea dataOnly="0" labelOnly="1" outline="0" axis="axisValues" fieldPosition="0"/>
    </format>
    <format dxfId="22">
      <pivotArea collapsedLevelsAreSubtotals="1" fieldPosition="0">
        <references count="1">
          <reference field="1" count="1">
            <x v="12"/>
          </reference>
        </references>
      </pivotArea>
    </format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1" type="button" dataOnly="0" labelOnly="1" outline="0" axis="axisRow" fieldPosition="0"/>
    </format>
    <format dxfId="18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17">
      <pivotArea dataOnly="0" labelOnly="1" grandRow="1" outline="0" fieldPosition="0"/>
    </format>
    <format dxfId="16">
      <pivotArea dataOnly="0" labelOnly="1" outline="0" axis="axisValues" fieldPosition="0"/>
    </format>
    <format dxfId="15">
      <pivotArea type="all" dataOnly="0" outline="0" fieldPosition="0"/>
    </format>
    <format dxfId="14">
      <pivotArea outline="0" collapsedLevelsAreSubtotals="1" fieldPosition="0"/>
    </format>
    <format dxfId="13">
      <pivotArea field="1" type="button" dataOnly="0" labelOnly="1" outline="0" axis="axisRow" fieldPosition="0"/>
    </format>
    <format dxfId="12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11">
      <pivotArea dataOnly="0" labelOnly="1" grandRow="1" outline="0" fieldPosition="0"/>
    </format>
    <format dxfId="10">
      <pivotArea dataOnly="0" labelOnly="1" outline="0" axis="axisValues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1" type="button" dataOnly="0" labelOnly="1" outline="0" axis="axisRow" fieldPosition="0"/>
    </format>
    <format dxfId="6">
      <pivotArea dataOnly="0" labelOnly="1" fieldPosition="0">
        <references count="1">
          <reference field="1" count="13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5">
      <pivotArea dataOnly="0" labelOnly="1" grandRow="1" outline="0" fieldPosition="0"/>
    </format>
    <format dxfId="4">
      <pivotArea dataOnly="0" labelOnly="1" outline="0" axis="axisValues" fieldPosition="0"/>
    </format>
  </formats>
  <chartFormats count="8">
    <chartFormat chart="1" format="3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4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4" format="3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4" format="4">
      <pivotArea type="data" outline="0" fieldPosition="0">
        <references count="2">
          <reference field="4294967294" count="1" selected="0">
            <x v="0"/>
          </reference>
          <reference field="1" count="1" selected="0">
            <x v="19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CF9030-EEA0-4821-A4DA-39821E322802}" name="TablaDinámica1" cacheId="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4" rowHeaderCaption="Concepto de Ingreso ">
  <location ref="B8:D17" firstHeaderRow="0" firstDataRow="1" firstDataCol="1" rowPageCount="2" colPageCount="1"/>
  <pivotFields count="7">
    <pivotField subtotalTop="0" showAll="0"/>
    <pivotField axis="axisRow" showAll="0" sortType="ascending">
      <items count="23">
        <item m="1" x="21"/>
        <item m="1" x="19"/>
        <item m="1" x="15"/>
        <item m="1" x="16"/>
        <item m="1" x="13"/>
        <item m="1" x="14"/>
        <item x="1"/>
        <item m="1" x="20"/>
        <item m="1" x="12"/>
        <item m="1" x="18"/>
        <item x="2"/>
        <item x="6"/>
        <item x="7"/>
        <item x="5"/>
        <item m="1" x="11"/>
        <item m="1" x="17"/>
        <item m="1" x="10"/>
        <item x="0"/>
        <item m="1" x="9"/>
        <item m="1" x="8"/>
        <item x="4"/>
        <item x="3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Page" subtotalTop="0" multipleItemSelectionAllowed="1" showAll="0">
      <items count="3">
        <item h="1" sd="0" m="1" x="1"/>
        <item sd="0" x="0"/>
        <item t="default"/>
      </items>
    </pivotField>
    <pivotField name="Recudo_x000a_" axis="axisPage" multipleItemSelectionAllowed="1" showAll="0">
      <items count="11">
        <item x="2"/>
        <item m="1" x="4"/>
        <item m="1" x="9"/>
        <item m="1" x="5"/>
        <item m="1" x="6"/>
        <item m="1" x="3"/>
        <item x="0"/>
        <item x="1"/>
        <item m="1" x="7"/>
        <item m="1" x="8"/>
        <item t="default"/>
      </items>
    </pivotField>
    <pivotField subtotalTop="0" showAll="0"/>
    <pivotField numFmtId="164" multipleItemSelectionAllowed="1" showAll="0"/>
    <pivotField dataField="1" showAll="0"/>
  </pivotFields>
  <rowFields count="1">
    <field x="1"/>
  </rowFields>
  <rowItems count="9">
    <i>
      <x v="12"/>
    </i>
    <i>
      <x v="11"/>
    </i>
    <i>
      <x v="13"/>
    </i>
    <i>
      <x v="6"/>
    </i>
    <i>
      <x v="20"/>
    </i>
    <i>
      <x v="21"/>
    </i>
    <i>
      <x v="10"/>
    </i>
    <i>
      <x v="17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-1"/>
    <pageField fld="3" hier="-1"/>
  </pageFields>
  <dataFields count="2">
    <dataField name="Recaudo En Efectivo_x000a_" fld="6" baseField="0" baseItem="0" numFmtId="165"/>
    <dataField name="% RECAUDO EN EFECTIVO " fld="6" showDataAs="percentOfTotal" baseField="1" baseItem="7" numFmtId="10"/>
  </dataFields>
  <formats count="9">
    <format dxfId="71">
      <pivotArea outline="0" collapsedLevelsAreSubtotals="1" fieldPosition="0"/>
    </format>
    <format dxfId="70">
      <pivotArea collapsedLevelsAreSubtotals="1" fieldPosition="0">
        <references count="1">
          <reference field="1" count="10">
            <x v="0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69">
      <pivotArea outline="0" fieldPosition="0">
        <references count="1">
          <reference field="4294967294" count="1">
            <x v="1"/>
          </reference>
        </references>
      </pivotArea>
    </format>
    <format dxfId="68">
      <pivotArea collapsedLevelsAreSubtotals="1" fieldPosition="0">
        <references count="2">
          <reference field="4294967294" count="1" selected="0">
            <x v="1"/>
          </reference>
          <reference field="1" count="1">
            <x v="11"/>
          </reference>
        </references>
      </pivotArea>
    </format>
    <format dxfId="67">
      <pivotArea collapsedLevelsAreSubtotals="1" fieldPosition="0">
        <references count="2">
          <reference field="4294967294" count="1" selected="0">
            <x v="0"/>
          </reference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6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65">
      <pivotArea collapsedLevelsAreSubtotals="1" fieldPosition="0">
        <references count="2">
          <reference field="4294967294" count="1" selected="0">
            <x v="1"/>
          </reference>
          <reference field="1" count="1">
            <x v="12"/>
          </reference>
        </references>
      </pivotArea>
    </format>
    <format dxfId="64">
      <pivotArea collapsedLevelsAreSubtotals="1" fieldPosition="0">
        <references count="2">
          <reference field="4294967294" count="1" selected="0">
            <x v="1"/>
          </reference>
          <reference field="1" count="1">
            <x v="16"/>
          </reference>
        </references>
      </pivotArea>
    </format>
    <format dxfId="63">
      <pivotArea collapsedLevelsAreSubtotals="1" fieldPosition="0">
        <references count="2">
          <reference field="4294967294" count="1" selected="0">
            <x v="1"/>
          </reference>
          <reference field="1" count="1">
            <x v="1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8B7A9B-7A47-4054-9430-5700D8D60646}" name="TablaDinámica1" cacheId="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9">
        <item x="1"/>
        <item x="2"/>
        <item x="7"/>
        <item x="5"/>
        <item x="0"/>
        <item x="4"/>
        <item x="3"/>
        <item x="6"/>
        <item t="default"/>
      </items>
    </pivotField>
    <pivotField axis="axisRow" subtotalTop="0" showAll="0">
      <items count="2">
        <item sd="0" x="0"/>
        <item t="default"/>
      </items>
    </pivotField>
    <pivotField showAll="0"/>
    <pivotField subtotalTop="0" showAll="0"/>
    <pivotField dataField="1" numFmtId="164" showAll="0"/>
    <pivotField dataField="1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 AFORO VIGENTE_x000a_" fld="4" baseField="0" baseItem="0"/>
    <dataField name="RECAUDO EN EFECTIVO ." fld="5" baseField="0" baseItem="0"/>
  </dataFields>
  <formats count="4">
    <format dxfId="3">
      <pivotArea outline="0" collapsedLevelsAreSubtotals="1" fieldPosition="0"/>
    </format>
    <format dxfId="2">
      <pivotArea collapsedLevelsAreSubtotals="1" fieldPosition="0">
        <references count="1">
          <reference field="1" count="0"/>
        </references>
      </pivotArea>
    </format>
    <format dxfId="1">
      <pivotArea collapsedLevelsAreSubtotals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0">
      <pivotArea grandRow="1" outline="0" collapsedLevelsAreSubtotals="1" fieldPosition="0"/>
    </format>
  </formats>
  <chartFormats count="4">
    <chartFormat chart="35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5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5" format="13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33B19-49D7-4B58-AE10-4B5666A74BC8}">
  <sheetPr>
    <tabColor theme="5" tint="-0.249977111117893"/>
  </sheetPr>
  <dimension ref="A9:B14"/>
  <sheetViews>
    <sheetView showGridLines="0" showRowColHeaders="0" tabSelected="1" workbookViewId="0">
      <selection activeCell="B13" sqref="B13"/>
    </sheetView>
  </sheetViews>
  <sheetFormatPr baseColWidth="10" defaultRowHeight="15" x14ac:dyDescent="0.25"/>
  <cols>
    <col min="1" max="1" width="31.140625" style="16" bestFit="1" customWidth="1"/>
    <col min="2" max="2" width="165.5703125" style="16" bestFit="1" customWidth="1"/>
    <col min="3" max="16384" width="11.42578125" style="16"/>
  </cols>
  <sheetData>
    <row r="9" spans="1:2" ht="36" x14ac:dyDescent="0.55000000000000004">
      <c r="A9" s="19"/>
      <c r="B9" s="20" t="s">
        <v>31</v>
      </c>
    </row>
    <row r="10" spans="1:2" ht="36" x14ac:dyDescent="0.55000000000000004">
      <c r="A10" s="19"/>
      <c r="B10" s="20" t="s">
        <v>29</v>
      </c>
    </row>
    <row r="11" spans="1:2" ht="36" x14ac:dyDescent="0.55000000000000004">
      <c r="A11" s="19"/>
      <c r="B11" s="20" t="s">
        <v>30</v>
      </c>
    </row>
    <row r="12" spans="1:2" ht="36" x14ac:dyDescent="0.55000000000000004">
      <c r="B12" s="18"/>
    </row>
    <row r="13" spans="1:2" ht="36" x14ac:dyDescent="0.55000000000000004">
      <c r="B13" s="18"/>
    </row>
    <row r="14" spans="1:2" ht="36" x14ac:dyDescent="0.55000000000000004">
      <c r="B14" s="17"/>
    </row>
  </sheetData>
  <hyperlinks>
    <hyperlink ref="B9" location="'Parcitipación Aforo por Concept'!A1" display="Participación Aforo vigente por Tipo de Recursos" xr:uid="{9D64E652-8765-4152-AA7C-6E448BBEEBD3}"/>
    <hyperlink ref="B10" location="'Recaudo Recursos Propios'!A1" display="Desagregación Recaudo por Concepto" xr:uid="{7162029C-E73E-4E49-AB97-C63F2FAA8E14}"/>
    <hyperlink ref="B11" location="'Aforo Vs Recaudo Rec Propios'!A1" display="Recaudo Vs Aforo" xr:uid="{4075A71D-4B3A-4CB3-8FF8-A16AA200F158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B5:F8"/>
  <sheetViews>
    <sheetView showGridLines="0" workbookViewId="0"/>
  </sheetViews>
  <sheetFormatPr baseColWidth="10" defaultRowHeight="15" x14ac:dyDescent="0.25"/>
  <cols>
    <col min="2" max="2" width="15" bestFit="1" customWidth="1"/>
    <col min="3" max="3" width="17.140625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5" t="s">
        <v>28</v>
      </c>
      <c r="C5" t="s">
        <v>13</v>
      </c>
    </row>
    <row r="6" spans="2:6" x14ac:dyDescent="0.25">
      <c r="B6" s="6" t="s">
        <v>4</v>
      </c>
      <c r="C6" s="9">
        <v>4425451.2467439994</v>
      </c>
    </row>
    <row r="7" spans="2:6" x14ac:dyDescent="0.25">
      <c r="B7" s="6" t="s">
        <v>3</v>
      </c>
      <c r="C7" s="9">
        <v>262400.00060000003</v>
      </c>
    </row>
    <row r="8" spans="2:6" x14ac:dyDescent="0.25">
      <c r="B8" s="6" t="s">
        <v>5</v>
      </c>
      <c r="C8" s="9">
        <v>4687851.2473439993</v>
      </c>
      <c r="F8" s="13"/>
    </row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5:F84"/>
  <sheetViews>
    <sheetView showGridLines="0" showRowColHeaders="0" topLeftCell="A4" zoomScale="85" zoomScaleNormal="85" workbookViewId="0">
      <selection activeCell="C13" sqref="C13"/>
    </sheetView>
  </sheetViews>
  <sheetFormatPr baseColWidth="10" defaultRowHeight="15" x14ac:dyDescent="0.25"/>
  <cols>
    <col min="2" max="2" width="57.140625" bestFit="1" customWidth="1"/>
    <col min="3" max="4" width="24.140625" bestFit="1" customWidth="1"/>
    <col min="5" max="5" width="24.7109375" bestFit="1" customWidth="1"/>
    <col min="6" max="6" width="47.5703125" bestFit="1" customWidth="1"/>
    <col min="7" max="7" width="43" bestFit="1" customWidth="1"/>
    <col min="8" max="8" width="51.42578125" bestFit="1" customWidth="1"/>
    <col min="9" max="9" width="12.5703125" bestFit="1" customWidth="1"/>
  </cols>
  <sheetData>
    <row r="5" spans="2:4" x14ac:dyDescent="0.25">
      <c r="B5" s="5" t="s">
        <v>2</v>
      </c>
      <c r="C5" t="s">
        <v>3</v>
      </c>
    </row>
    <row r="6" spans="2:4" x14ac:dyDescent="0.25">
      <c r="B6" s="5" t="s">
        <v>19</v>
      </c>
      <c r="C6" t="s">
        <v>17</v>
      </c>
    </row>
    <row r="8" spans="2:4" x14ac:dyDescent="0.25">
      <c r="B8" s="5" t="s">
        <v>24</v>
      </c>
      <c r="C8" t="s">
        <v>25</v>
      </c>
      <c r="D8" t="s">
        <v>23</v>
      </c>
    </row>
    <row r="9" spans="2:4" x14ac:dyDescent="0.25">
      <c r="B9" s="6" t="s">
        <v>20</v>
      </c>
      <c r="C9" s="9">
        <v>0.77574200000000004</v>
      </c>
      <c r="D9" s="12">
        <v>1.899388930925051E-5</v>
      </c>
    </row>
    <row r="10" spans="2:4" x14ac:dyDescent="0.25">
      <c r="B10" s="6" t="s">
        <v>43</v>
      </c>
      <c r="C10" s="9">
        <v>8.2621559999999992</v>
      </c>
      <c r="D10" s="12">
        <v>2.0229725413830878E-4</v>
      </c>
    </row>
    <row r="11" spans="2:4" x14ac:dyDescent="0.25">
      <c r="B11" s="6" t="s">
        <v>22</v>
      </c>
      <c r="C11" s="9">
        <v>29.46557932</v>
      </c>
      <c r="D11" s="10">
        <v>7.2145887683923372E-4</v>
      </c>
    </row>
    <row r="12" spans="2:4" x14ac:dyDescent="0.25">
      <c r="B12" s="6" t="s">
        <v>16</v>
      </c>
      <c r="C12" s="9">
        <v>126.526723</v>
      </c>
      <c r="D12" s="10">
        <v>3.097981766262753E-3</v>
      </c>
    </row>
    <row r="13" spans="2:4" x14ac:dyDescent="0.25">
      <c r="B13" s="6" t="s">
        <v>37</v>
      </c>
      <c r="C13" s="9">
        <v>386.88143683000004</v>
      </c>
      <c r="D13" s="10">
        <v>9.4727153962951786E-3</v>
      </c>
    </row>
    <row r="14" spans="2:4" x14ac:dyDescent="0.25">
      <c r="B14" s="6" t="s">
        <v>41</v>
      </c>
      <c r="C14" s="9">
        <v>500</v>
      </c>
      <c r="D14" s="10">
        <v>1.2242401023310914E-2</v>
      </c>
    </row>
    <row r="15" spans="2:4" x14ac:dyDescent="0.25">
      <c r="B15" s="6" t="s">
        <v>18</v>
      </c>
      <c r="C15" s="9">
        <v>1804.7092170000001</v>
      </c>
      <c r="D15" s="10">
        <v>4.4187947929958872E-2</v>
      </c>
    </row>
    <row r="16" spans="2:4" x14ac:dyDescent="0.25">
      <c r="B16" s="6" t="s">
        <v>34</v>
      </c>
      <c r="C16" s="9">
        <v>37985.040764999998</v>
      </c>
      <c r="D16" s="10">
        <v>0.93005620386388543</v>
      </c>
    </row>
    <row r="17" spans="1:5" x14ac:dyDescent="0.25">
      <c r="B17" s="6" t="s">
        <v>5</v>
      </c>
      <c r="C17" s="9">
        <v>40841.66161915</v>
      </c>
      <c r="D17" s="10">
        <v>1</v>
      </c>
    </row>
    <row r="21" spans="1:5" x14ac:dyDescent="0.25">
      <c r="E21" s="13"/>
    </row>
    <row r="22" spans="1:5" x14ac:dyDescent="0.25">
      <c r="E22" s="13" t="s">
        <v>26</v>
      </c>
    </row>
    <row r="25" spans="1:5" x14ac:dyDescent="0.25">
      <c r="A25" s="26"/>
      <c r="B25" s="31"/>
      <c r="C25" s="31"/>
      <c r="D25" s="26"/>
      <c r="E25" s="26"/>
    </row>
    <row r="26" spans="1:5" x14ac:dyDescent="0.25">
      <c r="A26" s="30"/>
      <c r="B26" s="11"/>
      <c r="C26" s="11"/>
      <c r="D26" s="30"/>
      <c r="E26" s="27"/>
    </row>
    <row r="27" spans="1:5" x14ac:dyDescent="0.25">
      <c r="A27" s="30"/>
      <c r="B27" s="28"/>
      <c r="C27" s="28"/>
      <c r="D27" s="30"/>
      <c r="E27" s="27"/>
    </row>
    <row r="28" spans="1:5" x14ac:dyDescent="0.25">
      <c r="A28" s="30"/>
      <c r="B28" s="32" t="s">
        <v>2</v>
      </c>
      <c r="C28" s="32" t="s">
        <v>3</v>
      </c>
      <c r="D28" s="30"/>
      <c r="E28" s="27"/>
    </row>
    <row r="29" spans="1:5" x14ac:dyDescent="0.25">
      <c r="A29" s="30"/>
      <c r="B29" s="32" t="s">
        <v>19</v>
      </c>
      <c r="C29" s="32" t="s">
        <v>17</v>
      </c>
      <c r="D29" s="30"/>
      <c r="E29" s="27"/>
    </row>
    <row r="30" spans="1:5" x14ac:dyDescent="0.25">
      <c r="A30" s="30"/>
      <c r="B30" s="28"/>
      <c r="C30" s="28"/>
      <c r="D30" s="30"/>
      <c r="E30" s="27"/>
    </row>
    <row r="31" spans="1:5" x14ac:dyDescent="0.25">
      <c r="A31" s="30"/>
      <c r="B31" s="32" t="s">
        <v>24</v>
      </c>
      <c r="C31" s="32" t="s">
        <v>23</v>
      </c>
      <c r="D31" s="30"/>
      <c r="E31" s="27"/>
    </row>
    <row r="32" spans="1:5" x14ac:dyDescent="0.25">
      <c r="A32" s="30"/>
      <c r="B32" s="33" t="s">
        <v>20</v>
      </c>
      <c r="C32" s="34">
        <v>1.899388930925051E-5</v>
      </c>
      <c r="D32" s="30"/>
      <c r="E32" s="27"/>
    </row>
    <row r="33" spans="1:5" x14ac:dyDescent="0.25">
      <c r="A33" s="30"/>
      <c r="B33" s="33" t="s">
        <v>43</v>
      </c>
      <c r="C33" s="34">
        <v>2.0229725413830878E-4</v>
      </c>
      <c r="D33" s="30"/>
      <c r="E33" s="27"/>
    </row>
    <row r="34" spans="1:5" x14ac:dyDescent="0.25">
      <c r="A34" s="30"/>
      <c r="B34" s="33" t="s">
        <v>22</v>
      </c>
      <c r="C34" s="35">
        <v>7.2145887683923372E-4</v>
      </c>
      <c r="D34" s="30"/>
      <c r="E34" s="27"/>
    </row>
    <row r="35" spans="1:5" x14ac:dyDescent="0.25">
      <c r="A35" s="30"/>
      <c r="B35" s="33" t="s">
        <v>16</v>
      </c>
      <c r="C35" s="35">
        <v>3.097981766262753E-3</v>
      </c>
      <c r="D35" s="30"/>
      <c r="E35" s="27"/>
    </row>
    <row r="36" spans="1:5" x14ac:dyDescent="0.25">
      <c r="A36" s="30"/>
      <c r="B36" s="33" t="s">
        <v>37</v>
      </c>
      <c r="C36" s="35">
        <v>9.4727153962951786E-3</v>
      </c>
      <c r="D36" s="30"/>
      <c r="E36" s="27"/>
    </row>
    <row r="37" spans="1:5" x14ac:dyDescent="0.25">
      <c r="A37" s="30"/>
      <c r="B37" s="33" t="s">
        <v>41</v>
      </c>
      <c r="C37" s="35">
        <v>1.2242401023310914E-2</v>
      </c>
      <c r="D37" s="30"/>
      <c r="E37" s="27"/>
    </row>
    <row r="38" spans="1:5" x14ac:dyDescent="0.25">
      <c r="A38" s="30"/>
      <c r="B38" s="33" t="s">
        <v>18</v>
      </c>
      <c r="C38" s="35">
        <v>4.4187947929958872E-2</v>
      </c>
      <c r="D38" s="30"/>
      <c r="E38" s="27"/>
    </row>
    <row r="39" spans="1:5" x14ac:dyDescent="0.25">
      <c r="A39" s="30"/>
      <c r="B39" s="33" t="s">
        <v>34</v>
      </c>
      <c r="C39" s="35">
        <v>0.93005620386388543</v>
      </c>
      <c r="D39" s="30"/>
      <c r="E39" s="27"/>
    </row>
    <row r="40" spans="1:5" x14ac:dyDescent="0.25">
      <c r="A40" s="30"/>
      <c r="B40" s="33" t="s">
        <v>5</v>
      </c>
      <c r="C40" s="35">
        <v>1</v>
      </c>
      <c r="D40" s="30"/>
      <c r="E40" s="27"/>
    </row>
    <row r="41" spans="1:5" x14ac:dyDescent="0.25">
      <c r="A41" s="30"/>
      <c r="D41" s="30"/>
      <c r="E41" s="27"/>
    </row>
    <row r="42" spans="1:5" x14ac:dyDescent="0.25">
      <c r="A42" s="30"/>
      <c r="D42" s="30"/>
      <c r="E42" s="27"/>
    </row>
    <row r="43" spans="1:5" x14ac:dyDescent="0.25">
      <c r="A43" s="30"/>
      <c r="D43" s="30"/>
      <c r="E43" s="27"/>
    </row>
    <row r="44" spans="1:5" x14ac:dyDescent="0.25">
      <c r="A44" s="30"/>
      <c r="D44" s="30"/>
      <c r="E44" s="27"/>
    </row>
    <row r="45" spans="1:5" x14ac:dyDescent="0.25">
      <c r="A45" s="30"/>
      <c r="D45" s="30"/>
      <c r="E45" s="27"/>
    </row>
    <row r="46" spans="1:5" x14ac:dyDescent="0.25">
      <c r="A46" s="27"/>
      <c r="D46" s="27"/>
      <c r="E46" s="27"/>
    </row>
    <row r="47" spans="1:5" x14ac:dyDescent="0.25">
      <c r="A47" s="11"/>
      <c r="B47" s="11"/>
      <c r="C47" s="11"/>
      <c r="D47" s="11"/>
      <c r="E47" s="11"/>
    </row>
    <row r="48" spans="1:5" x14ac:dyDescent="0.25">
      <c r="A48" s="11"/>
      <c r="B48" s="11"/>
      <c r="C48" s="11"/>
      <c r="D48" s="11"/>
      <c r="E48" s="11"/>
    </row>
    <row r="54" spans="1:6" x14ac:dyDescent="0.25">
      <c r="A54" s="29"/>
      <c r="B54" s="29"/>
      <c r="C54" s="29"/>
      <c r="D54" s="29"/>
      <c r="E54" s="29"/>
      <c r="F54" s="29"/>
    </row>
    <row r="55" spans="1:6" x14ac:dyDescent="0.25">
      <c r="A55" s="29"/>
      <c r="B55" s="29"/>
      <c r="C55" s="29"/>
      <c r="D55" s="29"/>
      <c r="E55" s="29"/>
      <c r="F55" s="29"/>
    </row>
    <row r="56" spans="1:6" x14ac:dyDescent="0.25">
      <c r="A56" s="29"/>
      <c r="B56" s="29"/>
      <c r="C56" s="29"/>
      <c r="D56" s="29"/>
      <c r="E56" s="29"/>
      <c r="F56" s="29"/>
    </row>
    <row r="57" spans="1:6" x14ac:dyDescent="0.25">
      <c r="A57" s="29"/>
      <c r="B57" s="29"/>
      <c r="C57" s="29"/>
      <c r="D57" s="29"/>
      <c r="E57" s="29"/>
      <c r="F57" s="29"/>
    </row>
    <row r="58" spans="1:6" x14ac:dyDescent="0.25">
      <c r="A58" s="29"/>
      <c r="B58" s="29"/>
      <c r="C58" s="29"/>
      <c r="D58" s="29"/>
      <c r="E58" s="29"/>
      <c r="F58" s="29"/>
    </row>
    <row r="59" spans="1:6" x14ac:dyDescent="0.25">
      <c r="A59" s="29"/>
      <c r="B59" s="29"/>
      <c r="C59" s="29"/>
      <c r="D59" s="29"/>
      <c r="E59" s="29"/>
      <c r="F59" s="29"/>
    </row>
    <row r="60" spans="1:6" x14ac:dyDescent="0.25">
      <c r="A60" s="29"/>
      <c r="B60" s="29"/>
      <c r="C60" s="29"/>
      <c r="D60" s="29"/>
      <c r="E60" s="29"/>
      <c r="F60" s="29"/>
    </row>
    <row r="61" spans="1:6" x14ac:dyDescent="0.25">
      <c r="A61" s="29"/>
      <c r="B61" s="29"/>
      <c r="C61" s="29"/>
      <c r="D61" s="29"/>
      <c r="E61" s="29"/>
      <c r="F61" s="29"/>
    </row>
    <row r="62" spans="1:6" x14ac:dyDescent="0.25">
      <c r="A62" s="29"/>
      <c r="B62" s="29"/>
      <c r="C62" s="29"/>
      <c r="D62" s="29"/>
      <c r="E62" s="29"/>
      <c r="F62" s="29"/>
    </row>
    <row r="63" spans="1:6" x14ac:dyDescent="0.25">
      <c r="A63" s="29"/>
      <c r="B63" s="29"/>
      <c r="C63" s="29"/>
      <c r="D63" s="29"/>
      <c r="E63" s="29"/>
      <c r="F63" s="29"/>
    </row>
    <row r="64" spans="1:6" x14ac:dyDescent="0.25">
      <c r="A64" s="29"/>
      <c r="B64" s="29"/>
      <c r="C64" s="29"/>
      <c r="D64" s="29"/>
      <c r="E64" s="29"/>
      <c r="F64" s="29"/>
    </row>
    <row r="65" spans="1:6" x14ac:dyDescent="0.25">
      <c r="A65" s="29"/>
      <c r="B65" s="29"/>
      <c r="C65" s="29"/>
      <c r="D65" s="29"/>
      <c r="E65" s="29"/>
      <c r="F65" s="29"/>
    </row>
    <row r="66" spans="1:6" x14ac:dyDescent="0.25">
      <c r="A66" s="29"/>
      <c r="B66" s="29"/>
      <c r="C66" s="29"/>
      <c r="D66" s="29"/>
      <c r="E66" s="29"/>
      <c r="F66" s="29"/>
    </row>
    <row r="67" spans="1:6" x14ac:dyDescent="0.25">
      <c r="A67" s="29"/>
      <c r="B67" s="29"/>
      <c r="C67" s="29"/>
      <c r="D67" s="29"/>
      <c r="E67" s="29"/>
      <c r="F67" s="29"/>
    </row>
    <row r="68" spans="1:6" x14ac:dyDescent="0.25">
      <c r="A68" s="29"/>
      <c r="B68" s="29"/>
      <c r="C68" s="29"/>
      <c r="D68" s="29"/>
      <c r="E68" s="29"/>
      <c r="F68" s="29"/>
    </row>
    <row r="69" spans="1:6" x14ac:dyDescent="0.25">
      <c r="A69" s="29"/>
      <c r="B69" s="29"/>
      <c r="C69" s="29"/>
      <c r="D69" s="29"/>
      <c r="E69" s="29"/>
      <c r="F69" s="29"/>
    </row>
    <row r="70" spans="1:6" x14ac:dyDescent="0.25">
      <c r="A70" s="29"/>
      <c r="B70" s="29"/>
      <c r="C70" s="29"/>
      <c r="D70" s="29"/>
      <c r="E70" s="29"/>
      <c r="F70" s="29"/>
    </row>
    <row r="71" spans="1:6" x14ac:dyDescent="0.25">
      <c r="A71" s="29"/>
      <c r="B71" s="29"/>
      <c r="C71" s="29"/>
      <c r="D71" s="29"/>
      <c r="E71" s="29"/>
      <c r="F71" s="29"/>
    </row>
    <row r="72" spans="1:6" x14ac:dyDescent="0.25">
      <c r="A72" s="29"/>
      <c r="B72" s="29"/>
      <c r="C72" s="29"/>
      <c r="D72" s="29"/>
      <c r="E72" s="29"/>
      <c r="F72" s="29"/>
    </row>
    <row r="73" spans="1:6" x14ac:dyDescent="0.25">
      <c r="A73" s="29"/>
      <c r="B73" s="29"/>
      <c r="C73" s="29"/>
      <c r="D73" s="29"/>
      <c r="E73" s="29"/>
      <c r="F73" s="29"/>
    </row>
    <row r="74" spans="1:6" x14ac:dyDescent="0.25">
      <c r="A74" s="29"/>
      <c r="B74" s="29"/>
      <c r="C74" s="29"/>
      <c r="D74" s="29"/>
      <c r="E74" s="29"/>
      <c r="F74" s="29"/>
    </row>
    <row r="75" spans="1:6" x14ac:dyDescent="0.25">
      <c r="A75" s="29"/>
      <c r="B75" s="29"/>
      <c r="C75" s="29"/>
      <c r="D75" s="29"/>
      <c r="E75" s="29"/>
      <c r="F75" s="29"/>
    </row>
    <row r="76" spans="1:6" x14ac:dyDescent="0.25">
      <c r="A76" s="29"/>
      <c r="B76" s="29"/>
      <c r="C76" s="29"/>
      <c r="D76" s="29"/>
      <c r="E76" s="29"/>
      <c r="F76" s="29"/>
    </row>
    <row r="77" spans="1:6" x14ac:dyDescent="0.25">
      <c r="A77" s="29"/>
      <c r="B77" s="29"/>
      <c r="C77" s="29"/>
      <c r="D77" s="29"/>
      <c r="E77" s="29"/>
      <c r="F77" s="29"/>
    </row>
    <row r="78" spans="1:6" x14ac:dyDescent="0.25">
      <c r="A78" s="29"/>
      <c r="B78" s="29"/>
      <c r="C78" s="29"/>
      <c r="D78" s="29"/>
      <c r="E78" s="29"/>
      <c r="F78" s="29"/>
    </row>
    <row r="79" spans="1:6" x14ac:dyDescent="0.25">
      <c r="A79" s="29"/>
      <c r="B79" s="29"/>
      <c r="C79" s="29"/>
      <c r="D79" s="29"/>
      <c r="E79" s="29"/>
      <c r="F79" s="29"/>
    </row>
    <row r="80" spans="1:6" x14ac:dyDescent="0.25">
      <c r="A80" s="29"/>
      <c r="B80" s="29"/>
      <c r="C80" s="29"/>
      <c r="D80" s="29"/>
      <c r="E80" s="29"/>
      <c r="F80" s="29"/>
    </row>
    <row r="81" spans="1:6" x14ac:dyDescent="0.25">
      <c r="A81" s="29"/>
      <c r="B81" s="29"/>
      <c r="C81" s="29"/>
      <c r="D81" s="29"/>
      <c r="E81" s="29"/>
      <c r="F81" s="29"/>
    </row>
    <row r="82" spans="1:6" x14ac:dyDescent="0.25">
      <c r="A82" s="29"/>
      <c r="B82" s="29"/>
      <c r="C82" s="29"/>
      <c r="D82" s="29"/>
      <c r="E82" s="29"/>
      <c r="F82" s="29"/>
    </row>
    <row r="83" spans="1:6" x14ac:dyDescent="0.25">
      <c r="A83" s="29"/>
      <c r="B83" s="29"/>
      <c r="C83" s="29"/>
      <c r="D83" s="29"/>
      <c r="E83" s="29"/>
      <c r="F83" s="29"/>
    </row>
    <row r="84" spans="1:6" x14ac:dyDescent="0.25">
      <c r="A84" s="29"/>
      <c r="B84" s="29"/>
      <c r="C84" s="29"/>
      <c r="D84" s="29"/>
      <c r="E84" s="29"/>
      <c r="F84" s="29"/>
    </row>
  </sheetData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"/>
  <sheetViews>
    <sheetView zoomScaleNormal="100" workbookViewId="0">
      <selection activeCell="G9" sqref="G2:G9"/>
    </sheetView>
  </sheetViews>
  <sheetFormatPr baseColWidth="10" defaultRowHeight="20.100000000000001" customHeight="1" x14ac:dyDescent="0.25"/>
  <cols>
    <col min="1" max="1" width="19.42578125" style="1" customWidth="1"/>
    <col min="2" max="2" width="56.7109375" style="1" bestFit="1" customWidth="1"/>
    <col min="3" max="3" width="8" style="1" bestFit="1" customWidth="1"/>
    <col min="4" max="4" width="20.42578125" style="2" bestFit="1" customWidth="1"/>
    <col min="5" max="5" width="17.28515625" style="2" bestFit="1" customWidth="1"/>
    <col min="6" max="6" width="20.42578125" style="2" bestFit="1" customWidth="1"/>
    <col min="7" max="7" width="21.42578125" style="2" customWidth="1"/>
    <col min="8" max="8" width="32.42578125" style="38" customWidth="1"/>
    <col min="9" max="9" width="22" style="1" customWidth="1"/>
    <col min="10" max="16384" width="11.42578125" style="1"/>
  </cols>
  <sheetData>
    <row r="1" spans="1:9" s="3" customFormat="1" ht="51" customHeight="1" thickBot="1" x14ac:dyDescent="0.3">
      <c r="A1" s="36" t="s">
        <v>0</v>
      </c>
      <c r="B1" s="37" t="s">
        <v>12</v>
      </c>
      <c r="C1" s="37" t="s">
        <v>2</v>
      </c>
      <c r="D1" s="39" t="s">
        <v>11</v>
      </c>
      <c r="E1" s="39" t="s">
        <v>1</v>
      </c>
      <c r="F1" s="39" t="s">
        <v>10</v>
      </c>
      <c r="G1" s="39" t="s">
        <v>6</v>
      </c>
      <c r="H1" s="40" t="s">
        <v>7</v>
      </c>
    </row>
    <row r="2" spans="1:9" s="3" customFormat="1" ht="18" customHeight="1" thickBot="1" x14ac:dyDescent="0.3">
      <c r="A2" s="21" t="s">
        <v>33</v>
      </c>
      <c r="B2" s="22" t="s">
        <v>34</v>
      </c>
      <c r="C2" s="22" t="s">
        <v>3</v>
      </c>
      <c r="D2" s="41">
        <v>262004.0006</v>
      </c>
      <c r="E2" s="41">
        <v>0</v>
      </c>
      <c r="F2" s="41">
        <v>262004.0006</v>
      </c>
      <c r="G2" s="41">
        <v>37985.040764999998</v>
      </c>
      <c r="H2" s="42">
        <v>224018.95983499999</v>
      </c>
    </row>
    <row r="3" spans="1:9" ht="18" customHeight="1" thickBot="1" x14ac:dyDescent="0.3">
      <c r="A3" s="23" t="s">
        <v>32</v>
      </c>
      <c r="B3" s="24" t="s">
        <v>16</v>
      </c>
      <c r="C3" s="22" t="s">
        <v>3</v>
      </c>
      <c r="D3" s="41">
        <v>396</v>
      </c>
      <c r="E3" s="41">
        <v>0</v>
      </c>
      <c r="F3" s="41">
        <v>396</v>
      </c>
      <c r="G3" s="41">
        <v>126.526723</v>
      </c>
      <c r="H3" s="42">
        <v>269.473277</v>
      </c>
    </row>
    <row r="4" spans="1:9" ht="18" customHeight="1" thickBot="1" x14ac:dyDescent="0.3">
      <c r="A4" s="21" t="s">
        <v>35</v>
      </c>
      <c r="B4" s="25" t="s">
        <v>18</v>
      </c>
      <c r="C4" s="22" t="s">
        <v>3</v>
      </c>
      <c r="D4" s="41">
        <v>0</v>
      </c>
      <c r="E4" s="41">
        <v>0</v>
      </c>
      <c r="F4" s="41">
        <v>0</v>
      </c>
      <c r="G4" s="41">
        <v>1804.7092170000001</v>
      </c>
      <c r="H4" s="42">
        <v>-1804.7092170000001</v>
      </c>
      <c r="I4" s="4"/>
    </row>
    <row r="5" spans="1:9" ht="18" customHeight="1" thickBot="1" x14ac:dyDescent="0.3">
      <c r="A5" s="43" t="s">
        <v>40</v>
      </c>
      <c r="B5" s="44" t="s">
        <v>41</v>
      </c>
      <c r="C5" s="22" t="s">
        <v>3</v>
      </c>
      <c r="D5" s="41">
        <v>0</v>
      </c>
      <c r="E5" s="41">
        <v>0</v>
      </c>
      <c r="F5" s="41">
        <v>0</v>
      </c>
      <c r="G5" s="41">
        <v>500</v>
      </c>
      <c r="H5" s="42">
        <v>-500</v>
      </c>
      <c r="I5" s="4"/>
    </row>
    <row r="6" spans="1:9" ht="18" customHeight="1" thickBot="1" x14ac:dyDescent="0.3">
      <c r="A6" s="21" t="s">
        <v>36</v>
      </c>
      <c r="B6" s="25" t="s">
        <v>37</v>
      </c>
      <c r="C6" s="22" t="s">
        <v>3</v>
      </c>
      <c r="D6" s="41">
        <v>0</v>
      </c>
      <c r="E6" s="41">
        <v>0</v>
      </c>
      <c r="F6" s="41">
        <v>0</v>
      </c>
      <c r="G6" s="41">
        <v>386.88143683000004</v>
      </c>
      <c r="H6" s="42">
        <v>-386.88143683000004</v>
      </c>
    </row>
    <row r="7" spans="1:9" ht="18" customHeight="1" thickBot="1" x14ac:dyDescent="0.3">
      <c r="A7" s="21" t="s">
        <v>38</v>
      </c>
      <c r="B7" s="25" t="s">
        <v>22</v>
      </c>
      <c r="C7" s="22" t="s">
        <v>3</v>
      </c>
      <c r="D7" s="41">
        <v>0</v>
      </c>
      <c r="E7" s="41">
        <v>0</v>
      </c>
      <c r="F7" s="41">
        <v>0</v>
      </c>
      <c r="G7" s="41">
        <v>29.46557932</v>
      </c>
      <c r="H7" s="42">
        <v>-29.46557932</v>
      </c>
    </row>
    <row r="8" spans="1:9" ht="18" customHeight="1" thickBot="1" x14ac:dyDescent="0.3">
      <c r="A8" s="45" t="s">
        <v>42</v>
      </c>
      <c r="B8" s="46" t="s">
        <v>43</v>
      </c>
      <c r="C8" s="22" t="s">
        <v>3</v>
      </c>
      <c r="D8" s="41">
        <v>0</v>
      </c>
      <c r="E8" s="41">
        <v>0</v>
      </c>
      <c r="F8" s="41">
        <v>0</v>
      </c>
      <c r="G8" s="41">
        <v>8.2621559999999992</v>
      </c>
      <c r="H8" s="42">
        <v>-8.2621559999999992</v>
      </c>
    </row>
    <row r="9" spans="1:9" ht="18" customHeight="1" thickBot="1" x14ac:dyDescent="0.3">
      <c r="A9" s="21" t="s">
        <v>39</v>
      </c>
      <c r="B9" s="25" t="s">
        <v>20</v>
      </c>
      <c r="C9" s="22" t="s">
        <v>3</v>
      </c>
      <c r="D9" s="41">
        <v>0</v>
      </c>
      <c r="E9" s="41">
        <v>0</v>
      </c>
      <c r="F9" s="41">
        <v>0</v>
      </c>
      <c r="G9" s="41">
        <v>0.77574200000000004</v>
      </c>
      <c r="H9" s="42">
        <v>-0.77574200000000004</v>
      </c>
    </row>
    <row r="10" spans="1:9" ht="20.100000000000001" customHeight="1" thickBot="1" x14ac:dyDescent="0.3">
      <c r="A10" s="25">
        <v>42</v>
      </c>
      <c r="B10" s="25" t="s">
        <v>14</v>
      </c>
      <c r="C10" s="22" t="s">
        <v>4</v>
      </c>
      <c r="D10" s="41">
        <v>896061</v>
      </c>
      <c r="E10" s="41">
        <v>0</v>
      </c>
      <c r="F10" s="41">
        <v>896061</v>
      </c>
      <c r="G10" s="41">
        <v>0</v>
      </c>
      <c r="H10" s="42">
        <v>896061</v>
      </c>
    </row>
    <row r="11" spans="1:9" ht="20.100000000000001" customHeight="1" thickBot="1" x14ac:dyDescent="0.3">
      <c r="A11" s="25">
        <v>43</v>
      </c>
      <c r="B11" s="25" t="s">
        <v>15</v>
      </c>
      <c r="C11" s="22" t="s">
        <v>4</v>
      </c>
      <c r="D11" s="41">
        <v>3529390.2467439999</v>
      </c>
      <c r="E11" s="41">
        <v>0</v>
      </c>
      <c r="F11" s="41">
        <v>3529390.2467439999</v>
      </c>
      <c r="G11" s="41">
        <v>45645.059769</v>
      </c>
      <c r="H11" s="42">
        <v>3483745.186975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B6:H32"/>
  <sheetViews>
    <sheetView showGridLines="0" showRowColHeaders="0" workbookViewId="0">
      <selection activeCell="O22" sqref="O22"/>
    </sheetView>
  </sheetViews>
  <sheetFormatPr baseColWidth="10" defaultRowHeight="15" x14ac:dyDescent="0.25"/>
  <cols>
    <col min="2" max="2" width="18.85546875" bestFit="1" customWidth="1"/>
    <col min="3" max="3" width="17.140625" bestFit="1" customWidth="1"/>
    <col min="4" max="4" width="22.7109375" bestFit="1" customWidth="1"/>
    <col min="5" max="5" width="11" bestFit="1" customWidth="1"/>
  </cols>
  <sheetData>
    <row r="6" spans="2:5" x14ac:dyDescent="0.25">
      <c r="B6" s="5" t="s">
        <v>21</v>
      </c>
      <c r="C6" t="s">
        <v>13</v>
      </c>
      <c r="D6" t="s">
        <v>8</v>
      </c>
      <c r="E6" s="8" t="s">
        <v>27</v>
      </c>
    </row>
    <row r="7" spans="2:5" x14ac:dyDescent="0.25">
      <c r="B7" s="6" t="s">
        <v>3</v>
      </c>
      <c r="C7" s="9">
        <v>262400.00060000003</v>
      </c>
      <c r="D7" s="9">
        <v>40841.66161915</v>
      </c>
      <c r="E7" s="14">
        <f>+GETPIVOTDATA("RECAUDO EN EFECTIVO .",$B$6,"Aportes","Propios")/GETPIVOTDATA(" AFORO VIGENTE
",$B$6,"Aportes","Propios")</f>
        <v>0.15564657593659317</v>
      </c>
    </row>
    <row r="8" spans="2:5" x14ac:dyDescent="0.25">
      <c r="B8" s="6" t="s">
        <v>5</v>
      </c>
      <c r="C8" s="9">
        <v>262400.00060000003</v>
      </c>
      <c r="D8" s="9">
        <v>40841.66161915</v>
      </c>
      <c r="E8" s="15">
        <f>+GETPIVOTDATA("RECAUDO EN EFECTIVO .",$B$6)/GETPIVOTDATA(" AFORO VIGENTE
",$B$6)</f>
        <v>0.15564657593659317</v>
      </c>
    </row>
    <row r="32" spans="8:8" x14ac:dyDescent="0.25">
      <c r="H32" s="7" t="s">
        <v>9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Menú</vt:lpstr>
      <vt:lpstr>Parcitipación Aforo por Concept</vt:lpstr>
      <vt:lpstr>Recaudo Recursos Propios</vt:lpstr>
      <vt:lpstr>FEB</vt:lpstr>
      <vt:lpstr>Aforo Vs Recaudo Rec Propios</vt:lpstr>
      <vt:lpstr>FEB!Área_de_impresión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USER</cp:lastModifiedBy>
  <dcterms:created xsi:type="dcterms:W3CDTF">2018-04-17T16:44:20Z</dcterms:created>
  <dcterms:modified xsi:type="dcterms:W3CDTF">2020-05-04T21:33:54Z</dcterms:modified>
</cp:coreProperties>
</file>