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1/Graficas Cierre/Ene/"/>
    </mc:Choice>
  </mc:AlternateContent>
  <xr:revisionPtr revIDLastSave="10" documentId="11_B31576C9886CFFFD6A6777416A693588099CFB62" xr6:coauthVersionLast="46" xr6:coauthVersionMax="46" xr10:uidLastSave="{0540C655-B1E0-43DA-ABCA-11D6B5F40809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ENE" sheetId="1" state="hidden" r:id="rId4"/>
    <sheet name="Recuado" sheetId="7" state="hidden" r:id="rId5"/>
    <sheet name="Aforo Vs Recaudo Rec Propios" sheetId="3" r:id="rId6"/>
  </sheets>
  <definedNames>
    <definedName name="_xlnm.Print_Area" localSheetId="3">ENE!$A$1:$G$11</definedName>
  </definedNames>
  <calcPr calcId="191029"/>
  <pivotCaches>
    <pivotCache cacheId="18" r:id="rId7"/>
    <pivotCache cacheId="19" r:id="rId8"/>
    <pivotCache cacheId="24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8" i="3"/>
</calcChain>
</file>

<file path=xl/sharedStrings.xml><?xml version="1.0" encoding="utf-8"?>
<sst xmlns="http://schemas.openxmlformats.org/spreadsheetml/2006/main" count="108" uniqueCount="45">
  <si>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</si>
  <si>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</si>
  <si>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</si>
  <si>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</si>
  <si>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</si>
  <si>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</si>
  <si>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</si>
  <si>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</si>
  <si>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</si>
  <si>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</si>
  <si>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</si>
  <si>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</si>
  <si>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</si>
  <si>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</si>
  <si>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</si>
  <si>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</si>
  <si>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</si>
  <si>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</si>
  <si>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</si>
  <si>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</si>
  <si>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3-1-01-2-13-1-01</t>
  </si>
  <si>
    <t>REINTEGROS INCAPACIDADES</t>
  </si>
  <si>
    <t>3-1-01-2-05-3-05</t>
  </si>
  <si>
    <t>3-1-01-2-13-2-02</t>
  </si>
  <si>
    <t>RECUPERACIONES</t>
  </si>
  <si>
    <t>Recaudo Recursos Propios Vs Aforo</t>
  </si>
  <si>
    <t>Desagregación Recaudo Recursos  Propios  por Concepto</t>
  </si>
  <si>
    <t>3-1-01-1-02-2-33</t>
  </si>
  <si>
    <t>PEAJES</t>
  </si>
  <si>
    <t>3-1-01-1-02-2-66</t>
  </si>
  <si>
    <t>TASA POR EL USO DE LA INFRAESTRUCTURA DE TRANSPORTE</t>
  </si>
  <si>
    <t>3-1-01-1-02-5-02-07-3-2</t>
  </si>
  <si>
    <t>SERVICIOS DE ARRENDAMIENTO SIN OPCION DE COMPRA DE OTROS BIENES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</si>
  <si>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</si>
  <si>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</si>
  <si>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</si>
  <si>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</si>
  <si>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</si>
  <si>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</si>
  <si>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</si>
  <si>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</si>
  <si>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</si>
  <si>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</si>
  <si>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</si>
  <si>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>%
 RECAUDO EN EFECTIVO 
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</si>
</sst>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9" fontId="0" fillId="0" borderId="0" xfId="2" applyFont="1"/>
    <xf numFmtId="9" fontId="8" fillId="2" borderId="3" xfId="0" applyNumberFormat="1" applyFont="1" applyFill="1" applyBorder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6" fillId="0" borderId="0" xfId="0" applyFont="1" applyFill="1"/>
    <xf numFmtId="0" fontId="16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165" fontId="5" fillId="0" borderId="0" xfId="0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19"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numFmt numFmtId="165" formatCode="_-* #,##0.00_-;\-* #,##0.00_-;_-* &quot;-&quot;_-;_-@_-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Ene Ingresos 2021.xlsx]Parcitipación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7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5024124.2921670005</c:v>
                </c:pt>
                <c:pt idx="1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Ene Ingresos 2021.xlsx]Recaudo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'Recaudo Recursos Propios'!$C$27:$C$35</c:f>
              <c:strCache>
                <c:ptCount val="8"/>
                <c:pt idx="0">
                  <c:v>RECUPERACIONES</c:v>
                </c:pt>
                <c:pt idx="1">
                  <c:v>INTERESES SOBRE DEPOSITOS EN INSTITUCIONES FINANCIERAS</c:v>
                </c:pt>
                <c:pt idx="2">
                  <c:v>REINTEGROS INCAPACIDADES</c:v>
                </c:pt>
                <c:pt idx="3">
                  <c:v>RENDIMIENTOS RECURSOS ENTREGADOS EN ADMINISTRACION</c:v>
                </c:pt>
                <c:pt idx="4">
                  <c:v>SERVICIOS DE ARRENDAMIENTO SIN OPCION DE COMPRA DE OTROS BIENES</c:v>
                </c:pt>
                <c:pt idx="5">
                  <c:v>RENDIMIENTOS RECURSOS ENTREGADOS POR LA ENTIDAD CONCEDENTE EN LOS PATRIMONIOS AUTÓNOMOS</c:v>
                </c:pt>
                <c:pt idx="6">
                  <c:v>PEAJES</c:v>
                </c:pt>
                <c:pt idx="7">
                  <c:v>TASA POR EL USO DE LA INFRAESTRUCTURA DE TRANSPORTE</c:v>
                </c:pt>
              </c:strCache>
            </c:strRef>
          </c:cat>
          <c:val>
            <c:numRef>
              <c:f>'Recaudo Recursos Propios'!$D$27:$D$35</c:f>
              <c:numCache>
                <c:formatCode>0.00%</c:formatCode>
                <c:ptCount val="8"/>
                <c:pt idx="0">
                  <c:v>2.1824814085010213E-10</c:v>
                </c:pt>
                <c:pt idx="1">
                  <c:v>1.0385933628547574E-4</c:v>
                </c:pt>
                <c:pt idx="2">
                  <c:v>1.8338680222369167E-4</c:v>
                </c:pt>
                <c:pt idx="3">
                  <c:v>2.6096127364597679E-4</c:v>
                </c:pt>
                <c:pt idx="4">
                  <c:v>2.1721272810248378E-3</c:v>
                </c:pt>
                <c:pt idx="5">
                  <c:v>2.1758113603203455E-2</c:v>
                </c:pt>
                <c:pt idx="6">
                  <c:v>0.44500543424362543</c:v>
                </c:pt>
                <c:pt idx="7">
                  <c:v>0.53051611724174286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Ene Ingresos 2021.xlsx]Aforo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24330.104161790005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E-4672-86B0-F44C0434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enero de 2021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enero de  2021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245936</xdr:colOff>
      <xdr:row>19</xdr:row>
      <xdr:rowOff>0</xdr:rowOff>
    </xdr:from>
    <xdr:to>
      <xdr:col>5</xdr:col>
      <xdr:colOff>60157</xdr:colOff>
      <xdr:row>41</xdr:row>
      <xdr:rowOff>90238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171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 enero de  2021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365225</xdr:colOff>
      <xdr:row>14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40106</xdr:colOff>
      <xdr:row>18</xdr:row>
      <xdr:rowOff>0</xdr:rowOff>
    </xdr:from>
    <xdr:to>
      <xdr:col>5</xdr:col>
      <xdr:colOff>1477753</xdr:colOff>
      <xdr:row>18</xdr:row>
      <xdr:rowOff>100855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725527" y="4301290"/>
          <a:ext cx="3051884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enero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9%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07.733743865741" createdVersion="6" refreshedVersion="7" minRefreshableVersion="3" recordCount="12" xr:uid="{00000000-000A-0000-FFFF-FFFF10000000}">
  <cacheSource type="worksheet">
    <worksheetSource ref="A1:G13" sheet="ENE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 count="20">
        <s v="TASAS Y DERECHOS ADMINISTRATIVOS"/>
        <s v="PEAJES"/>
        <s v="TASA POR EL USO DE LA INFRAESTRUCTURA DE TRANSPORTE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CUPERACIONES"/>
        <s v="FUNCIONAMIENTO"/>
        <s v="DEUDA"/>
        <s v="INVERSIÓN"/>
        <s v="RENDIMIENTOS RECURSOS ENTREGADOS POR LA ENTIDAD CONCEDENTE EN LOS PATRIMONIOS AUTONOMOS" u="1"/>
        <s v="REINTEGROS GASTOS DE FUNCIONAMIENTO" u="1"/>
        <s v="INDEMNIZACIONES RELACIONADAS CON SEGUROS NO DE VIDA" u="1"/>
        <s v="MULTAS Y SANCIONES" u="1"/>
        <s v="REINTEGROS GASTOS DE INVERSION" u="1"/>
        <s v="SENTENCIAS Y CONCILIACIONES" u="1"/>
        <s v="VENTA DE BIENES Y SERVICIOS" u="1"/>
        <s v="TRANSFERENCIAS DE OTRAS UNIDADES DE GOBIERNO" u="1"/>
      </sharedItems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053517.042305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053517.0423050001"/>
    </cacheField>
    <cacheField name="_x000a_RECAUDO EN EFECTIVO _x000a_" numFmtId="164">
      <sharedItems containsSemiMixedTypes="0" containsString="0" containsNumber="1" minValue="0" maxValue="118076.598129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07.73849340278" createdVersion="7" refreshedVersion="7" minRefreshableVersion="3" recordCount="11" xr:uid="{EFA47B41-EC20-47EC-8100-A03536C02492}">
  <cacheSource type="worksheet">
    <worksheetSource ref="A1:C12" sheet="Recuado"/>
  </cacheSource>
  <cacheFields count="3">
    <cacheField name="CONCEPTO INGRESO" numFmtId="0">
      <sharedItems count="11">
        <s v="PEAJES"/>
        <s v="TASA POR EL USO DE LA INFRAESTRUCTURA DE TRANSPORTE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164">
      <sharedItems containsSemiMixedTypes="0" containsString="0" containsNumber="1" minValue="0" maxValue="118076.598129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308.44688935185" createdVersion="7" refreshedVersion="7" minRefreshableVersion="3" recordCount="9" xr:uid="{6E44326E-B13E-4233-8F24-139DE02D3685}">
  <cacheSource type="worksheet">
    <worksheetSource ref="B1:H10" sheet="ENE"/>
  </cacheSource>
  <cacheFields count="7">
    <cacheField name="CONCEPTO INGRESO" numFmtId="0">
      <sharedItems count="9">
        <s v="TASAS Y DERECHOS ADMINISTRATIVOS"/>
        <s v="PEAJES"/>
        <s v="TASA POR EL USO DE LA INFRAESTRUCTURA DE TRANSPORTE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containsInteger="1" minValue="0" maxValue="284167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containsInteger="1" minValue="0" maxValue="284167"/>
    </cacheField>
    <cacheField name="_x000a_RECAUDO EN EFECTIVO _x000a_" numFmtId="164">
      <sharedItems containsString="0" containsBlank="1" containsNumber="1" minValue="5.31E-6" maxValue="12907.512392000001"/>
    </cacheField>
    <cacheField name="_x000a_SALDO DE AFORO POR RECAUDAR_x000a_" numFmtId="164">
      <sharedItems containsSemiMixedTypes="0" containsString="0" containsNumber="1" minValue="-12907.512392000001" maxValue="260432.45904029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3-1-01-1-02-2"/>
    <x v="0"/>
    <x v="0"/>
    <n v="284167"/>
    <n v="0"/>
    <n v="284167"/>
    <n v="23734.540959710001"/>
  </r>
  <r>
    <s v="3-1-01-1-02-2-33"/>
    <x v="1"/>
    <x v="0"/>
    <n v="0"/>
    <n v="0"/>
    <n v="0"/>
    <n v="10827.028567709998"/>
  </r>
  <r>
    <s v="3-1-01-1-02-2-66"/>
    <x v="2"/>
    <x v="0"/>
    <n v="0"/>
    <n v="0"/>
    <n v="0"/>
    <n v="12907.512392000001"/>
  </r>
  <r>
    <s v="3-1-01-1-02-5-02-07-3-2"/>
    <x v="3"/>
    <x v="0"/>
    <n v="0"/>
    <n v="0"/>
    <n v="0"/>
    <n v="52.848083000000003"/>
  </r>
  <r>
    <s v="3-1-01-2-05-1-02-01"/>
    <x v="4"/>
    <x v="0"/>
    <n v="0"/>
    <n v="0"/>
    <n v="0"/>
    <n v="2.5269084700000004"/>
  </r>
  <r>
    <s v="3-1-01-2-05-1-02-04"/>
    <x v="5"/>
    <x v="0"/>
    <n v="0"/>
    <n v="0"/>
    <n v="0"/>
    <n v="6.3492149699999993"/>
  </r>
  <r>
    <s v="3-1-01-2-05-3-05"/>
    <x v="6"/>
    <x v="0"/>
    <n v="0"/>
    <n v="0"/>
    <n v="0"/>
    <n v="529.37717033000001"/>
  </r>
  <r>
    <s v="3-1-01-2-13-1-01"/>
    <x v="7"/>
    <x v="0"/>
    <n v="0"/>
    <n v="0"/>
    <n v="0"/>
    <n v="4.4618200000000003"/>
  </r>
  <r>
    <s v="3-1-01-2-13-2-02"/>
    <x v="8"/>
    <x v="0"/>
    <n v="0"/>
    <n v="0"/>
    <n v="0"/>
    <n v="5.31E-6"/>
  </r>
  <r>
    <n v="41"/>
    <x v="9"/>
    <x v="1"/>
    <n v="1408.779"/>
    <n v="0"/>
    <n v="1408.779"/>
    <n v="0"/>
  </r>
  <r>
    <n v="42"/>
    <x v="10"/>
    <x v="1"/>
    <n v="969198.47086200002"/>
    <n v="0"/>
    <n v="969198.47086200002"/>
    <n v="0"/>
  </r>
  <r>
    <n v="43"/>
    <x v="11"/>
    <x v="1"/>
    <n v="4053517.0423050001"/>
    <n v="0"/>
    <n v="4053517.0423050001"/>
    <n v="118076.5981290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n v="10827.028567709998"/>
  </r>
  <r>
    <x v="1"/>
    <x v="0"/>
    <n v="12907.512392000001"/>
  </r>
  <r>
    <x v="2"/>
    <x v="0"/>
    <n v="52.848083000000003"/>
  </r>
  <r>
    <x v="3"/>
    <x v="0"/>
    <n v="2.5269084700000004"/>
  </r>
  <r>
    <x v="4"/>
    <x v="0"/>
    <n v="6.3492149699999993"/>
  </r>
  <r>
    <x v="5"/>
    <x v="0"/>
    <n v="529.37717033000001"/>
  </r>
  <r>
    <x v="6"/>
    <x v="0"/>
    <n v="4.4618200000000003"/>
  </r>
  <r>
    <x v="7"/>
    <x v="0"/>
    <n v="5.31E-6"/>
  </r>
  <r>
    <x v="8"/>
    <x v="1"/>
    <n v="0"/>
  </r>
  <r>
    <x v="9"/>
    <x v="1"/>
    <n v="0"/>
  </r>
  <r>
    <x v="10"/>
    <x v="1"/>
    <n v="118076.59812900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284167"/>
    <n v="0"/>
    <n v="284167"/>
    <m/>
    <n v="260432.45904029001"/>
  </r>
  <r>
    <x v="1"/>
    <x v="0"/>
    <n v="0"/>
    <n v="0"/>
    <n v="0"/>
    <n v="10827.028567709998"/>
    <n v="-10827.028567709998"/>
  </r>
  <r>
    <x v="2"/>
    <x v="0"/>
    <n v="0"/>
    <n v="0"/>
    <n v="0"/>
    <n v="12907.512392000001"/>
    <n v="-12907.512392000001"/>
  </r>
  <r>
    <x v="3"/>
    <x v="0"/>
    <n v="0"/>
    <n v="0"/>
    <n v="0"/>
    <n v="52.848083000000003"/>
    <n v="-52.848083000000003"/>
  </r>
  <r>
    <x v="4"/>
    <x v="0"/>
    <n v="0"/>
    <n v="0"/>
    <n v="0"/>
    <n v="2.5269084700000004"/>
    <n v="-2.5269084700000004"/>
  </r>
  <r>
    <x v="5"/>
    <x v="0"/>
    <n v="0"/>
    <n v="0"/>
    <n v="0"/>
    <n v="6.3492149699999993"/>
    <n v="-6.3492149699999993"/>
  </r>
  <r>
    <x v="6"/>
    <x v="0"/>
    <n v="0"/>
    <n v="0"/>
    <n v="0"/>
    <n v="529.37717033000001"/>
    <n v="-529.37717033000001"/>
  </r>
  <r>
    <x v="7"/>
    <x v="0"/>
    <n v="0"/>
    <n v="0"/>
    <n v="0"/>
    <n v="4.4618200000000003"/>
    <n v="-4.4618200000000003"/>
  </r>
  <r>
    <x v="8"/>
    <x v="0"/>
    <n v="0"/>
    <n v="0"/>
    <n v="0"/>
    <n v="5.31E-6"/>
    <n v="-5.31E-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8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18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19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9" rowHeaderCaption="Concepto de Ingreso ">
  <location ref="C8:E17" firstHeaderRow="0" firstDataRow="1" firstDataCol="1" rowPageCount="1" colPageCount="1"/>
  <pivotFields count="3">
    <pivotField axis="axisRow" showAll="0" sortType="descending">
      <items count="12">
        <item x="9"/>
        <item x="8"/>
        <item x="3"/>
        <item x="10"/>
        <item x="0"/>
        <item x="7"/>
        <item x="6"/>
        <item x="4"/>
        <item x="5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9">
    <i>
      <x v="10"/>
    </i>
    <i>
      <x v="4"/>
    </i>
    <i>
      <x v="8"/>
    </i>
    <i>
      <x v="9"/>
    </i>
    <i>
      <x v="7"/>
    </i>
    <i>
      <x v="6"/>
    </i>
    <i>
      <x v="2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%_x000a_ RECAUDO EN EFECTIVO _x000a_2" fld="2" showDataAs="percentOfTotal" baseField="0" baseItem="0" numFmtId="10"/>
  </dataFields>
  <formats count="4">
    <format dxfId="7">
      <pivotArea outline="0" collapsedLevelsAreSubtotals="1" fieldPosition="0"/>
    </format>
    <format dxfId="6">
      <pivotArea collapsedLevelsAreSubtotals="1" fieldPosition="0">
        <references count="1">
          <reference field="0" count="1">
            <x v="6"/>
          </reference>
        </references>
      </pivotArea>
    </format>
    <format dxfId="5">
      <pivotArea outline="0" fieldPosition="0">
        <references count="1">
          <reference field="4294967294" count="1">
            <x v="1"/>
          </reference>
        </references>
      </pivotArea>
    </format>
    <format dxfId="4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E5C33-783C-412E-ABCF-5DB29EDBEFEC}" name="TablaDinámica4" cacheId="19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rowHeaderCaption="Concepto de Ingreso ">
  <location ref="C26:D35" firstHeaderRow="1" firstDataRow="1" firstDataCol="1" rowPageCount="1" colPageCount="1"/>
  <pivotFields count="3">
    <pivotField axis="axisRow" showAll="0" sortType="ascending">
      <items count="12">
        <item x="6"/>
        <item x="4"/>
        <item x="3"/>
        <item x="7"/>
        <item x="0"/>
        <item x="1"/>
        <item x="2"/>
        <item x="5"/>
        <item x="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9">
    <i>
      <x v="3"/>
    </i>
    <i>
      <x v="2"/>
    </i>
    <i>
      <x/>
    </i>
    <i>
      <x v="1"/>
    </i>
    <i>
      <x v="6"/>
    </i>
    <i>
      <x v="7"/>
    </i>
    <i>
      <x v="4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117">
      <pivotArea outline="0" collapsedLevelsAreSubtotals="1" fieldPosition="0"/>
    </format>
    <format dxfId="116">
      <pivotArea collapsedLevelsAreSubtotals="1" fieldPosition="0">
        <references count="1">
          <reference field="0" count="1">
            <x v="0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field="0" type="button" dataOnly="0" labelOnly="1" outline="0" axis="axisRow" fieldPosition="0"/>
    </format>
    <format dxfId="11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11">
      <pivotArea dataOnly="0" labelOnly="1" grandRow="1" outline="0" fieldPosition="0"/>
    </format>
    <format dxfId="110">
      <pivotArea dataOnly="0" labelOnly="1" outline="0" axis="axisValues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0" type="button" dataOnly="0" labelOnly="1" outline="0" axis="axisRow" fieldPosition="0"/>
    </format>
    <format dxfId="10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0" type="button" dataOnly="0" labelOnly="1" outline="0" axis="axisRow" fieldPosition="0"/>
    </format>
    <format dxfId="10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9">
      <pivotArea dataOnly="0" labelOnly="1" grandRow="1" outline="0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0" type="button" dataOnly="0" labelOnly="1" outline="0" axis="axisRow" fieldPosition="0"/>
    </format>
    <format dxfId="9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3">
      <pivotArea dataOnly="0" labelOnly="1" grandRow="1" outline="0" fieldPosition="0"/>
    </format>
    <format dxfId="92">
      <pivotArea dataOnly="0" labelOnly="1" outline="0" axis="axisValues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7">
      <pivotArea dataOnly="0" labelOnly="1" grandRow="1" outline="0" fieldPosition="0"/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 axis="axisRow" fieldPosition="0"/>
    </format>
    <format dxfId="7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grandRow="1" outline="0" fieldPosition="0"/>
    </format>
    <format dxfId="63">
      <pivotArea dataOnly="0" labelOnly="1" outline="0" axis="axisValues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0" type="button" dataOnly="0" labelOnly="1" outline="0" axis="axisRow" fieldPosition="0"/>
    </format>
    <format dxfId="59">
      <pivotArea dataOnly="0" labelOnly="1" outline="0" axis="axisValues" fieldPosition="0"/>
    </format>
    <format dxfId="58">
      <pivotArea dataOnly="0" labelOnly="1" fieldPosition="0">
        <references count="1">
          <reference field="0" count="0"/>
        </references>
      </pivotArea>
    </format>
    <format dxfId="57">
      <pivotArea dataOnly="0" labelOnly="1" grandRow="1" outline="0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0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dataOnly="0" labelOnly="1" outline="0" axis="axisValues" fieldPosition="0"/>
    </format>
    <format dxfId="45">
      <pivotArea dataOnly="0" labelOnly="1" fieldPosition="0">
        <references count="1">
          <reference field="0" count="0"/>
        </references>
      </pivotArea>
    </format>
    <format dxfId="44">
      <pivotArea dataOnly="0" labelOnly="1" grandRow="1" outline="0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fieldPosition="0">
        <references count="1">
          <reference field="0" count="0"/>
        </references>
      </pivotArea>
    </format>
    <format dxfId="33">
      <pivotArea dataOnly="0" labelOnly="1" grandRow="1" outline="0" fieldPosition="0"/>
    </format>
    <format dxfId="32">
      <pivotArea dataOnly="0" labelOnly="1" outline="0" axis="axisValues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collapsedLevelsAreSubtotals="1" fieldPosition="0">
        <references count="1">
          <reference field="0" count="0"/>
        </references>
      </pivotArea>
    </format>
    <format dxfId="12">
      <pivotArea dataOnly="0" labelOnly="1" fieldPosition="0">
        <references count="1">
          <reference field="0" count="0"/>
        </references>
      </pivotArea>
    </format>
    <format dxfId="11">
      <pivotArea collapsedLevelsAreSubtotals="1" fieldPosition="0">
        <references count="1">
          <reference field="0" count="0"/>
        </references>
      </pivotArea>
    </format>
    <format dxfId="10">
      <pivotArea outline="0" fieldPosition="0">
        <references count="1">
          <reference field="4294967294" count="1">
            <x v="0"/>
          </reference>
        </references>
      </pivotArea>
    </format>
    <format dxfId="9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1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24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0">
        <item x="5"/>
        <item x="0"/>
        <item x="4"/>
        <item x="7"/>
        <item x="8"/>
        <item x="1"/>
        <item x="2"/>
        <item x="3"/>
        <item x="6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3">
      <pivotArea collapsedLevelsAreSubtotals="1" fieldPosition="0">
        <references count="1">
          <reference field="1" count="0"/>
        </references>
      </pivotArea>
    </format>
    <format dxfId="2">
      <pivotArea outline="0" collapsedLevelsAreSubtotals="1" fieldPosition="0"/>
    </format>
  </formats>
  <chartFormats count="2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15</v>
      </c>
    </row>
    <row r="10" spans="1:2" ht="36" x14ac:dyDescent="0.55000000000000004">
      <c r="A10" s="18"/>
      <c r="B10" s="19" t="s">
        <v>26</v>
      </c>
    </row>
    <row r="11" spans="1:2" ht="36" x14ac:dyDescent="0.55000000000000004">
      <c r="A11" s="18"/>
      <c r="B11" s="19" t="s">
        <v>25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40</v>
      </c>
    </row>
    <row r="6" spans="2:6" x14ac:dyDescent="0.25">
      <c r="B6" s="6" t="s">
        <v>4</v>
      </c>
      <c r="C6" s="9">
        <v>5024124.2921670005</v>
      </c>
    </row>
    <row r="7" spans="2:6" x14ac:dyDescent="0.25">
      <c r="B7" s="6" t="s">
        <v>3</v>
      </c>
      <c r="C7" s="9">
        <v>284167</v>
      </c>
    </row>
    <row r="8" spans="2:6" x14ac:dyDescent="0.25">
      <c r="B8" s="6" t="s">
        <v>5</v>
      </c>
      <c r="C8" s="9">
        <v>5308291.2921670005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showRowColHeaders="0" zoomScale="95" zoomScaleNormal="95" workbookViewId="0"/>
  </sheetViews>
  <sheetFormatPr baseColWidth="10" defaultRowHeight="15" x14ac:dyDescent="0.25"/>
  <cols>
    <col min="3" max="3" width="54.140625" customWidth="1"/>
    <col min="4" max="4" width="32.7109375" bestFit="1" customWidth="1"/>
    <col min="5" max="5" width="33.7109375" bestFit="1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x14ac:dyDescent="0.25">
      <c r="C8" s="5" t="s">
        <v>12</v>
      </c>
      <c r="D8" t="s">
        <v>43</v>
      </c>
      <c r="E8" t="s">
        <v>44</v>
      </c>
    </row>
    <row r="9" spans="3:5" x14ac:dyDescent="0.25">
      <c r="C9" s="6" t="s">
        <v>30</v>
      </c>
      <c r="D9" s="38">
        <v>12907.512392000001</v>
      </c>
      <c r="E9" s="10">
        <v>0.53051611724174297</v>
      </c>
    </row>
    <row r="10" spans="3:5" x14ac:dyDescent="0.25">
      <c r="C10" s="6" t="s">
        <v>28</v>
      </c>
      <c r="D10" s="38">
        <v>10827.028567709998</v>
      </c>
      <c r="E10" s="10">
        <v>0.44500543424362554</v>
      </c>
    </row>
    <row r="11" spans="3:5" x14ac:dyDescent="0.25">
      <c r="C11" s="6" t="s">
        <v>34</v>
      </c>
      <c r="D11" s="38">
        <v>529.37717033000001</v>
      </c>
      <c r="E11" s="10">
        <v>2.1758113603203458E-2</v>
      </c>
    </row>
    <row r="12" spans="3:5" x14ac:dyDescent="0.25">
      <c r="C12" s="6" t="s">
        <v>32</v>
      </c>
      <c r="D12" s="38">
        <v>52.848083000000003</v>
      </c>
      <c r="E12" s="10">
        <v>2.1721272810248382E-3</v>
      </c>
    </row>
    <row r="13" spans="3:5" x14ac:dyDescent="0.25">
      <c r="C13" s="6" t="s">
        <v>11</v>
      </c>
      <c r="D13" s="38">
        <v>6.3492149699999993</v>
      </c>
      <c r="E13" s="10">
        <v>2.6096127364597685E-4</v>
      </c>
    </row>
    <row r="14" spans="3:5" x14ac:dyDescent="0.25">
      <c r="C14" s="6" t="s">
        <v>21</v>
      </c>
      <c r="D14" s="9">
        <v>4.4618200000000003</v>
      </c>
      <c r="E14" s="10">
        <v>1.833868022236917E-4</v>
      </c>
    </row>
    <row r="15" spans="3:5" x14ac:dyDescent="0.25">
      <c r="C15" s="6" t="s">
        <v>19</v>
      </c>
      <c r="D15" s="38">
        <v>2.5269084700000004</v>
      </c>
      <c r="E15" s="10">
        <v>1.0385933628547575E-4</v>
      </c>
    </row>
    <row r="16" spans="3:5" x14ac:dyDescent="0.25">
      <c r="C16" s="6" t="s">
        <v>24</v>
      </c>
      <c r="D16" s="38">
        <v>5.31E-6</v>
      </c>
      <c r="E16" s="10">
        <v>2.1824814085010216E-10</v>
      </c>
    </row>
    <row r="17" spans="1:6" x14ac:dyDescent="0.25">
      <c r="C17" s="6" t="s">
        <v>5</v>
      </c>
      <c r="D17" s="38">
        <v>24330.104161789997</v>
      </c>
      <c r="E17" s="10">
        <v>1</v>
      </c>
    </row>
    <row r="20" spans="1:6" x14ac:dyDescent="0.25">
      <c r="A20" s="22"/>
      <c r="B20" s="33"/>
      <c r="C20" s="33"/>
      <c r="D20" s="33"/>
      <c r="E20" s="22"/>
      <c r="F20" s="22"/>
    </row>
    <row r="21" spans="1:6" x14ac:dyDescent="0.25">
      <c r="A21" s="25"/>
      <c r="B21" s="32"/>
      <c r="C21" s="32"/>
      <c r="D21" s="32"/>
      <c r="E21" s="25"/>
      <c r="F21" s="23"/>
    </row>
    <row r="22" spans="1:6" x14ac:dyDescent="0.25">
      <c r="A22" s="25"/>
      <c r="B22" s="32"/>
      <c r="C22" s="32"/>
      <c r="D22" s="32"/>
      <c r="E22" s="25"/>
      <c r="F22" s="23"/>
    </row>
    <row r="23" spans="1:6" x14ac:dyDescent="0.25">
      <c r="A23" s="25"/>
      <c r="B23" s="32"/>
      <c r="E23" s="25"/>
      <c r="F23" s="23"/>
    </row>
    <row r="24" spans="1:6" x14ac:dyDescent="0.25">
      <c r="A24" s="25"/>
      <c r="B24" s="32"/>
      <c r="C24" s="26" t="s">
        <v>2</v>
      </c>
      <c r="D24" s="26" t="s">
        <v>3</v>
      </c>
      <c r="E24" s="25"/>
      <c r="F24" s="23"/>
    </row>
    <row r="25" spans="1:6" x14ac:dyDescent="0.25">
      <c r="A25" s="25"/>
      <c r="B25" s="32"/>
      <c r="C25" s="32"/>
      <c r="D25" s="32"/>
      <c r="E25" s="25"/>
      <c r="F25" s="23"/>
    </row>
    <row r="26" spans="1:6" x14ac:dyDescent="0.25">
      <c r="A26" s="25"/>
      <c r="B26" s="32"/>
      <c r="C26" s="26" t="s">
        <v>12</v>
      </c>
      <c r="D26" s="26" t="s">
        <v>42</v>
      </c>
      <c r="E26" s="25"/>
      <c r="F26" s="23"/>
    </row>
    <row r="27" spans="1:6" x14ac:dyDescent="0.25">
      <c r="A27" s="25"/>
      <c r="B27" s="32"/>
      <c r="C27" s="27" t="s">
        <v>24</v>
      </c>
      <c r="D27" s="28">
        <v>2.1824814085010213E-10</v>
      </c>
      <c r="E27" s="25"/>
      <c r="F27" s="23"/>
    </row>
    <row r="28" spans="1:6" x14ac:dyDescent="0.25">
      <c r="A28" s="25"/>
      <c r="B28" s="32"/>
      <c r="C28" s="27" t="s">
        <v>19</v>
      </c>
      <c r="D28" s="28">
        <v>1.0385933628547574E-4</v>
      </c>
      <c r="E28" s="25"/>
      <c r="F28" s="23"/>
    </row>
    <row r="29" spans="1:6" x14ac:dyDescent="0.25">
      <c r="A29" s="25"/>
      <c r="B29" s="32"/>
      <c r="C29" s="27" t="s">
        <v>21</v>
      </c>
      <c r="D29" s="28">
        <v>1.8338680222369167E-4</v>
      </c>
      <c r="E29" s="25"/>
      <c r="F29" s="23"/>
    </row>
    <row r="30" spans="1:6" x14ac:dyDescent="0.25">
      <c r="A30" s="25"/>
      <c r="B30" s="32"/>
      <c r="C30" s="27" t="s">
        <v>11</v>
      </c>
      <c r="D30" s="28">
        <v>2.6096127364597679E-4</v>
      </c>
      <c r="E30" s="25"/>
      <c r="F30" s="23"/>
    </row>
    <row r="31" spans="1:6" x14ac:dyDescent="0.25">
      <c r="A31" s="25"/>
      <c r="B31" s="32"/>
      <c r="C31" s="27" t="s">
        <v>32</v>
      </c>
      <c r="D31" s="28">
        <v>2.1721272810248378E-3</v>
      </c>
      <c r="E31" s="25"/>
      <c r="F31" s="23"/>
    </row>
    <row r="32" spans="1:6" x14ac:dyDescent="0.25">
      <c r="A32" s="25"/>
      <c r="B32" s="32"/>
      <c r="C32" s="27" t="s">
        <v>34</v>
      </c>
      <c r="D32" s="28">
        <v>2.1758113603203455E-2</v>
      </c>
      <c r="E32" s="25"/>
      <c r="F32" s="23"/>
    </row>
    <row r="33" spans="1:7" x14ac:dyDescent="0.25">
      <c r="A33" s="25"/>
      <c r="B33" s="32"/>
      <c r="C33" s="27" t="s">
        <v>28</v>
      </c>
      <c r="D33" s="28">
        <v>0.44500543424362543</v>
      </c>
      <c r="E33" s="25"/>
      <c r="F33" s="23"/>
    </row>
    <row r="34" spans="1:7" x14ac:dyDescent="0.25">
      <c r="A34" s="25"/>
      <c r="B34" s="32"/>
      <c r="C34" s="27" t="s">
        <v>30</v>
      </c>
      <c r="D34" s="28">
        <v>0.53051611724174286</v>
      </c>
      <c r="E34" s="25"/>
      <c r="F34" s="23"/>
    </row>
    <row r="35" spans="1:7" x14ac:dyDescent="0.25">
      <c r="A35" s="25"/>
      <c r="B35" s="32"/>
      <c r="C35" s="27" t="s">
        <v>5</v>
      </c>
      <c r="D35" s="28">
        <v>1</v>
      </c>
      <c r="E35" s="25"/>
      <c r="F35" s="23"/>
    </row>
    <row r="36" spans="1:7" x14ac:dyDescent="0.25">
      <c r="A36" s="25"/>
      <c r="B36" s="32"/>
      <c r="E36" s="25"/>
      <c r="F36" s="23"/>
    </row>
    <row r="37" spans="1:7" x14ac:dyDescent="0.25">
      <c r="A37" s="25"/>
      <c r="B37" s="32"/>
      <c r="E37" s="25"/>
      <c r="F37" s="23"/>
    </row>
    <row r="38" spans="1:7" x14ac:dyDescent="0.25">
      <c r="A38" s="25"/>
      <c r="B38" s="32"/>
      <c r="E38" s="25"/>
      <c r="F38" s="23"/>
    </row>
    <row r="39" spans="1:7" x14ac:dyDescent="0.25">
      <c r="A39" s="25"/>
      <c r="B39" s="32"/>
      <c r="E39" s="25"/>
      <c r="F39" s="23"/>
    </row>
    <row r="40" spans="1:7" x14ac:dyDescent="0.25">
      <c r="A40" s="25"/>
      <c r="B40" s="32"/>
      <c r="E40" s="25"/>
      <c r="F40" s="23"/>
    </row>
    <row r="41" spans="1:7" x14ac:dyDescent="0.25">
      <c r="A41" s="23"/>
      <c r="B41" s="32"/>
      <c r="C41" s="33"/>
      <c r="D41" s="33"/>
      <c r="E41" s="23"/>
      <c r="F41" s="23"/>
    </row>
    <row r="42" spans="1:7" x14ac:dyDescent="0.25">
      <c r="A42" s="11"/>
      <c r="B42" s="32"/>
      <c r="C42" s="32"/>
      <c r="D42" s="32"/>
      <c r="E42" s="11"/>
      <c r="F42" s="11"/>
    </row>
    <row r="43" spans="1:7" x14ac:dyDescent="0.25">
      <c r="A43" s="11"/>
      <c r="B43" s="32"/>
      <c r="C43" s="32"/>
      <c r="D43" s="32"/>
      <c r="E43" s="11"/>
      <c r="F43" s="11"/>
    </row>
    <row r="44" spans="1:7" x14ac:dyDescent="0.25">
      <c r="B44" s="33"/>
      <c r="C44" s="33"/>
      <c r="D44" s="33"/>
    </row>
    <row r="45" spans="1:7" x14ac:dyDescent="0.25">
      <c r="B45" s="33"/>
      <c r="C45" s="33"/>
      <c r="D45" s="33"/>
    </row>
    <row r="46" spans="1:7" x14ac:dyDescent="0.25">
      <c r="B46" s="33"/>
      <c r="C46" s="33"/>
      <c r="D46" s="33"/>
    </row>
    <row r="47" spans="1:7" x14ac:dyDescent="0.25">
      <c r="A47" s="24"/>
      <c r="B47" s="33"/>
      <c r="C47" s="33"/>
      <c r="D47" s="33"/>
      <c r="E47" s="24"/>
      <c r="F47" s="24"/>
      <c r="G47" s="24"/>
    </row>
    <row r="48" spans="1:7" x14ac:dyDescent="0.25">
      <c r="A48" s="24"/>
      <c r="B48" s="33"/>
      <c r="C48" s="33"/>
      <c r="D48" s="33"/>
      <c r="E48" s="24"/>
      <c r="F48" s="24"/>
      <c r="G48" s="24"/>
    </row>
    <row r="49" spans="1:7" x14ac:dyDescent="0.25">
      <c r="A49" s="24"/>
      <c r="B49" s="33"/>
      <c r="C49" s="33"/>
      <c r="D49" s="33"/>
      <c r="E49" s="24"/>
      <c r="F49" s="24"/>
      <c r="G49" s="24"/>
    </row>
    <row r="50" spans="1:7" x14ac:dyDescent="0.25">
      <c r="A50" s="24"/>
      <c r="B50" s="33"/>
      <c r="C50" s="33"/>
      <c r="D50" s="33"/>
      <c r="E50" s="24"/>
      <c r="F50" s="24"/>
      <c r="G50" s="24"/>
    </row>
    <row r="51" spans="1:7" x14ac:dyDescent="0.25">
      <c r="A51" s="24"/>
      <c r="B51" s="33"/>
      <c r="C51" s="33"/>
      <c r="D51" s="33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/>
      <c r="C54" s="24"/>
      <c r="D54" s="24"/>
      <c r="E54" s="24"/>
      <c r="F54" s="24"/>
      <c r="G54" s="24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/>
      <c r="C57" s="24"/>
      <c r="D57" s="24"/>
      <c r="E57" s="24"/>
      <c r="F57" s="24"/>
      <c r="G57" s="24"/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/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"/>
  <sheetViews>
    <sheetView topLeftCell="B1" zoomScaleNormal="100" workbookViewId="0">
      <selection activeCell="G2" sqref="G2"/>
    </sheetView>
  </sheetViews>
  <sheetFormatPr baseColWidth="10" defaultRowHeight="20.100000000000001" customHeight="1" x14ac:dyDescent="0.25"/>
  <cols>
    <col min="1" max="1" width="17.140625" style="1" bestFit="1" customWidth="1"/>
    <col min="2" max="2" width="56.7109375" style="1" bestFit="1" customWidth="1"/>
    <col min="3" max="3" width="11.5703125" style="1" customWidth="1"/>
    <col min="4" max="4" width="20.5703125" style="2" bestFit="1" customWidth="1"/>
    <col min="5" max="5" width="24.28515625" style="2" bestFit="1" customWidth="1"/>
    <col min="6" max="6" width="20.5703125" style="2" bestFit="1" customWidth="1"/>
    <col min="7" max="7" width="21.42578125" style="2" customWidth="1"/>
    <col min="8" max="8" width="32.42578125" style="29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4" t="s">
        <v>0</v>
      </c>
      <c r="B1" s="35" t="s">
        <v>7</v>
      </c>
      <c r="C1" s="35" t="s">
        <v>2</v>
      </c>
      <c r="D1" s="36" t="s">
        <v>36</v>
      </c>
      <c r="E1" s="36" t="s">
        <v>1</v>
      </c>
      <c r="F1" s="36" t="s">
        <v>37</v>
      </c>
      <c r="G1" s="36" t="s">
        <v>38</v>
      </c>
      <c r="H1" s="37" t="s">
        <v>39</v>
      </c>
    </row>
    <row r="2" spans="1:9" s="3" customFormat="1" ht="18" customHeight="1" thickBot="1" x14ac:dyDescent="0.3">
      <c r="A2" s="20" t="s">
        <v>16</v>
      </c>
      <c r="B2" s="21" t="s">
        <v>17</v>
      </c>
      <c r="C2" s="21" t="s">
        <v>3</v>
      </c>
      <c r="D2" s="30">
        <v>284167</v>
      </c>
      <c r="E2" s="30">
        <v>0</v>
      </c>
      <c r="F2" s="30">
        <v>284167</v>
      </c>
      <c r="G2" s="30"/>
      <c r="H2" s="30">
        <v>260432.45904029001</v>
      </c>
    </row>
    <row r="3" spans="1:9" ht="18" customHeight="1" thickBot="1" x14ac:dyDescent="0.3">
      <c r="A3" s="20" t="s">
        <v>27</v>
      </c>
      <c r="B3" s="21" t="s">
        <v>28</v>
      </c>
      <c r="C3" s="21" t="s">
        <v>3</v>
      </c>
      <c r="D3" s="30">
        <v>0</v>
      </c>
      <c r="E3" s="30">
        <v>0</v>
      </c>
      <c r="F3" s="30">
        <v>0</v>
      </c>
      <c r="G3" s="30">
        <v>10827.028567709998</v>
      </c>
      <c r="H3" s="30">
        <v>-10827.028567709998</v>
      </c>
    </row>
    <row r="4" spans="1:9" ht="18" customHeight="1" thickBot="1" x14ac:dyDescent="0.3">
      <c r="A4" s="20" t="s">
        <v>29</v>
      </c>
      <c r="B4" s="21" t="s">
        <v>30</v>
      </c>
      <c r="C4" s="21" t="s">
        <v>3</v>
      </c>
      <c r="D4" s="30">
        <v>0</v>
      </c>
      <c r="E4" s="30">
        <v>0</v>
      </c>
      <c r="F4" s="30">
        <v>0</v>
      </c>
      <c r="G4" s="30">
        <v>12907.512392000001</v>
      </c>
      <c r="H4" s="30">
        <v>-12907.512392000001</v>
      </c>
    </row>
    <row r="5" spans="1:9" ht="18" customHeight="1" thickBot="1" x14ac:dyDescent="0.3">
      <c r="A5" s="20" t="s">
        <v>31</v>
      </c>
      <c r="B5" s="21" t="s">
        <v>32</v>
      </c>
      <c r="C5" s="21" t="s">
        <v>3</v>
      </c>
      <c r="D5" s="30">
        <v>0</v>
      </c>
      <c r="E5" s="30">
        <v>0</v>
      </c>
      <c r="F5" s="30">
        <v>0</v>
      </c>
      <c r="G5" s="30">
        <v>52.848083000000003</v>
      </c>
      <c r="H5" s="30">
        <v>-52.848083000000003</v>
      </c>
    </row>
    <row r="6" spans="1:9" ht="18" customHeight="1" thickBot="1" x14ac:dyDescent="0.3">
      <c r="A6" s="20" t="s">
        <v>18</v>
      </c>
      <c r="B6" s="21" t="s">
        <v>19</v>
      </c>
      <c r="C6" s="21" t="s">
        <v>3</v>
      </c>
      <c r="D6" s="30">
        <v>0</v>
      </c>
      <c r="E6" s="30">
        <v>0</v>
      </c>
      <c r="F6" s="30">
        <v>0</v>
      </c>
      <c r="G6" s="30">
        <v>2.5269084700000004</v>
      </c>
      <c r="H6" s="30">
        <v>-2.5269084700000004</v>
      </c>
      <c r="I6" s="4"/>
    </row>
    <row r="7" spans="1:9" ht="18" customHeight="1" thickBot="1" x14ac:dyDescent="0.3">
      <c r="A7" s="20" t="s">
        <v>33</v>
      </c>
      <c r="B7" s="21" t="s">
        <v>11</v>
      </c>
      <c r="C7" s="21" t="s">
        <v>3</v>
      </c>
      <c r="D7" s="30">
        <v>0</v>
      </c>
      <c r="E7" s="30">
        <v>0</v>
      </c>
      <c r="F7" s="30">
        <v>0</v>
      </c>
      <c r="G7" s="30">
        <v>6.3492149699999993</v>
      </c>
      <c r="H7" s="30">
        <v>-6.3492149699999993</v>
      </c>
      <c r="I7" s="4"/>
    </row>
    <row r="8" spans="1:9" ht="18" customHeight="1" thickBot="1" x14ac:dyDescent="0.3">
      <c r="A8" s="20" t="s">
        <v>22</v>
      </c>
      <c r="B8" s="21" t="s">
        <v>34</v>
      </c>
      <c r="C8" s="21" t="s">
        <v>3</v>
      </c>
      <c r="D8" s="30">
        <v>0</v>
      </c>
      <c r="E8" s="30">
        <v>0</v>
      </c>
      <c r="F8" s="30">
        <v>0</v>
      </c>
      <c r="G8" s="30">
        <v>529.37717033000001</v>
      </c>
      <c r="H8" s="30">
        <v>-529.37717033000001</v>
      </c>
    </row>
    <row r="9" spans="1:9" ht="18" customHeight="1" thickBot="1" x14ac:dyDescent="0.3">
      <c r="A9" s="20" t="s">
        <v>20</v>
      </c>
      <c r="B9" s="21" t="s">
        <v>21</v>
      </c>
      <c r="C9" s="21" t="s">
        <v>3</v>
      </c>
      <c r="D9" s="30">
        <v>0</v>
      </c>
      <c r="E9" s="30">
        <v>0</v>
      </c>
      <c r="F9" s="30">
        <v>0</v>
      </c>
      <c r="G9" s="30">
        <v>4.4618200000000003</v>
      </c>
      <c r="H9" s="30">
        <v>-4.4618200000000003</v>
      </c>
    </row>
    <row r="10" spans="1:9" ht="18" customHeight="1" thickBot="1" x14ac:dyDescent="0.3">
      <c r="A10" s="20" t="s">
        <v>23</v>
      </c>
      <c r="B10" s="21" t="s">
        <v>24</v>
      </c>
      <c r="C10" s="21" t="s">
        <v>3</v>
      </c>
      <c r="D10" s="30">
        <v>0</v>
      </c>
      <c r="E10" s="30">
        <v>0</v>
      </c>
      <c r="F10" s="30">
        <v>0</v>
      </c>
      <c r="G10" s="30">
        <v>5.31E-6</v>
      </c>
      <c r="H10" s="30">
        <v>-5.31E-6</v>
      </c>
    </row>
    <row r="11" spans="1:9" ht="18" customHeight="1" thickBot="1" x14ac:dyDescent="0.3">
      <c r="A11" s="20">
        <v>41</v>
      </c>
      <c r="B11" s="21" t="s">
        <v>35</v>
      </c>
      <c r="C11" s="21" t="s">
        <v>4</v>
      </c>
      <c r="D11" s="30">
        <v>1408.779</v>
      </c>
      <c r="E11" s="30">
        <v>0</v>
      </c>
      <c r="F11" s="30">
        <v>1408.779</v>
      </c>
      <c r="G11" s="30">
        <v>0</v>
      </c>
      <c r="H11" s="30">
        <v>1408.779</v>
      </c>
    </row>
    <row r="12" spans="1:9" ht="18" customHeight="1" thickBot="1" x14ac:dyDescent="0.3">
      <c r="A12" s="20">
        <v>42</v>
      </c>
      <c r="B12" s="21" t="s">
        <v>8</v>
      </c>
      <c r="C12" s="21" t="s">
        <v>4</v>
      </c>
      <c r="D12" s="30">
        <v>969198.47086200002</v>
      </c>
      <c r="E12" s="30">
        <v>0</v>
      </c>
      <c r="F12" s="30">
        <v>969198.47086200002</v>
      </c>
      <c r="G12" s="30">
        <v>0</v>
      </c>
      <c r="H12" s="30">
        <v>969198.47086200002</v>
      </c>
    </row>
    <row r="13" spans="1:9" ht="20.100000000000001" customHeight="1" thickBot="1" x14ac:dyDescent="0.3">
      <c r="A13" s="20">
        <v>43</v>
      </c>
      <c r="B13" s="21" t="s">
        <v>9</v>
      </c>
      <c r="C13" s="21" t="s">
        <v>4</v>
      </c>
      <c r="D13" s="30">
        <v>4053517.0423050001</v>
      </c>
      <c r="E13" s="30">
        <v>0</v>
      </c>
      <c r="F13" s="30">
        <v>4053517.0423050001</v>
      </c>
      <c r="G13" s="30">
        <v>118076.59812900001</v>
      </c>
      <c r="H13" s="30">
        <v>3935440.4441760001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2"/>
  <sheetViews>
    <sheetView workbookViewId="0">
      <selection sqref="A1:A1048576"/>
    </sheetView>
  </sheetViews>
  <sheetFormatPr baseColWidth="10" defaultRowHeight="15" x14ac:dyDescent="0.25"/>
  <cols>
    <col min="1" max="1" width="98.140625" bestFit="1" customWidth="1"/>
  </cols>
  <sheetData>
    <row r="1" spans="1:3" ht="15.75" thickBot="1" x14ac:dyDescent="0.3">
      <c r="A1" s="35" t="s">
        <v>7</v>
      </c>
      <c r="B1" s="35" t="s">
        <v>2</v>
      </c>
      <c r="C1" s="39" t="s">
        <v>38</v>
      </c>
    </row>
    <row r="2" spans="1:3" ht="15.75" thickBot="1" x14ac:dyDescent="0.3">
      <c r="A2" s="40" t="s">
        <v>28</v>
      </c>
      <c r="B2" s="40" t="s">
        <v>3</v>
      </c>
      <c r="C2" s="30">
        <v>10827.028567709998</v>
      </c>
    </row>
    <row r="3" spans="1:3" ht="15.75" thickBot="1" x14ac:dyDescent="0.3">
      <c r="A3" s="40" t="s">
        <v>30</v>
      </c>
      <c r="B3" s="40" t="s">
        <v>3</v>
      </c>
      <c r="C3" s="30">
        <v>12907.512392000001</v>
      </c>
    </row>
    <row r="4" spans="1:3" ht="15.75" thickBot="1" x14ac:dyDescent="0.3">
      <c r="A4" s="40" t="s">
        <v>32</v>
      </c>
      <c r="B4" s="40" t="s">
        <v>3</v>
      </c>
      <c r="C4" s="30">
        <v>52.848083000000003</v>
      </c>
    </row>
    <row r="5" spans="1:3" ht="15.75" thickBot="1" x14ac:dyDescent="0.3">
      <c r="A5" s="40" t="s">
        <v>19</v>
      </c>
      <c r="B5" s="40" t="s">
        <v>3</v>
      </c>
      <c r="C5" s="30">
        <v>2.5269084700000004</v>
      </c>
    </row>
    <row r="6" spans="1:3" ht="15.75" thickBot="1" x14ac:dyDescent="0.3">
      <c r="A6" s="40" t="s">
        <v>11</v>
      </c>
      <c r="B6" s="40" t="s">
        <v>3</v>
      </c>
      <c r="C6" s="30">
        <v>6.3492149699999993</v>
      </c>
    </row>
    <row r="7" spans="1:3" ht="15.75" thickBot="1" x14ac:dyDescent="0.3">
      <c r="A7" s="40" t="s">
        <v>34</v>
      </c>
      <c r="B7" s="40" t="s">
        <v>3</v>
      </c>
      <c r="C7" s="30">
        <v>529.37717033000001</v>
      </c>
    </row>
    <row r="8" spans="1:3" ht="15.75" thickBot="1" x14ac:dyDescent="0.3">
      <c r="A8" s="40" t="s">
        <v>21</v>
      </c>
      <c r="B8" s="40" t="s">
        <v>3</v>
      </c>
      <c r="C8" s="30">
        <v>4.4618200000000003</v>
      </c>
    </row>
    <row r="9" spans="1:3" ht="15.75" thickBot="1" x14ac:dyDescent="0.3">
      <c r="A9" s="40" t="s">
        <v>24</v>
      </c>
      <c r="B9" s="40" t="s">
        <v>3</v>
      </c>
      <c r="C9" s="30">
        <v>5.31E-6</v>
      </c>
    </row>
    <row r="10" spans="1:3" ht="15.75" thickBot="1" x14ac:dyDescent="0.3">
      <c r="A10" s="40" t="s">
        <v>35</v>
      </c>
      <c r="B10" s="40" t="s">
        <v>4</v>
      </c>
      <c r="C10" s="30">
        <v>0</v>
      </c>
    </row>
    <row r="11" spans="1:3" ht="15.75" thickBot="1" x14ac:dyDescent="0.3">
      <c r="A11" s="40" t="s">
        <v>8</v>
      </c>
      <c r="B11" s="40" t="s">
        <v>4</v>
      </c>
      <c r="C11" s="30">
        <v>0</v>
      </c>
    </row>
    <row r="12" spans="1:3" ht="15.75" thickBot="1" x14ac:dyDescent="0.3">
      <c r="A12" s="40" t="s">
        <v>9</v>
      </c>
      <c r="B12" s="40" t="s">
        <v>4</v>
      </c>
      <c r="C12" s="30">
        <v>118076.59812900001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>
      <selection activeCell="H6" sqref="H6"/>
    </sheetView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40</v>
      </c>
      <c r="D6" t="s">
        <v>41</v>
      </c>
      <c r="E6" s="8" t="s">
        <v>13</v>
      </c>
    </row>
    <row r="7" spans="2:5" x14ac:dyDescent="0.25">
      <c r="B7" s="6" t="s">
        <v>3</v>
      </c>
      <c r="C7" s="31">
        <v>284167</v>
      </c>
      <c r="D7" s="31">
        <v>24330.104161790005</v>
      </c>
      <c r="E7" s="13">
        <f>+GETPIVOTDATA("Suma de 
RECAUDO EN EFECTIVO 
",$B$6,"Aportes","Propios")/GETPIVOTDATA("Suma de 
AFORO VIGENTE
",$B$6,"Aportes","Propios")</f>
        <v>8.5619034447314446E-2</v>
      </c>
    </row>
    <row r="8" spans="2:5" x14ac:dyDescent="0.25">
      <c r="B8" s="6" t="s">
        <v>5</v>
      </c>
      <c r="C8" s="31">
        <v>284167</v>
      </c>
      <c r="D8" s="31">
        <v>24330.104161790005</v>
      </c>
      <c r="E8" s="14">
        <f>+GETPIVOTDATA("Suma de 
RECAUDO EN EFECTIVO 
",$B$6)/GETPIVOTDATA("Suma de 
AFORO VIGENTE
",$B$6)</f>
        <v>8.5619034447314446E-2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ENE</vt:lpstr>
      <vt:lpstr>Recuado</vt:lpstr>
      <vt:lpstr>Aforo Vs Recaudo Rec Propios</vt:lpstr>
      <vt:lpstr>ENE!Área_de_impresión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Rodríguez Carvajal Santiago</cp:lastModifiedBy>
  <dcterms:created xsi:type="dcterms:W3CDTF">2018-04-17T16:44:20Z</dcterms:created>
  <dcterms:modified xsi:type="dcterms:W3CDTF">2021-04-22T15:43:41Z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