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cuments\Presupuesto 2020\CIERRE MES DE AGOSTO_2020\"/>
    </mc:Choice>
  </mc:AlternateContent>
  <bookViews>
    <workbookView xWindow="-120" yWindow="-120" windowWidth="29040" windowHeight="15840" tabRatio="0"/>
  </bookViews>
  <sheets>
    <sheet name="Menú" sheetId="6" r:id="rId1"/>
    <sheet name="Parcitipación Aforo por Concept" sheetId="2" r:id="rId2"/>
    <sheet name="Recaudo Recursos Propios" sheetId="4" r:id="rId3"/>
    <sheet name="AGO" sheetId="1" state="hidden" r:id="rId4"/>
    <sheet name="Aforo Vs Recaudo Rec Propios" sheetId="3" r:id="rId5"/>
  </sheets>
  <definedNames>
    <definedName name="_xlnm.Print_Area" localSheetId="3">AGO!$A$1:$G$11</definedName>
  </definedNames>
  <calcPr calcId="162913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3" l="1"/>
  <c r="E7" i="3"/>
</calcChain>
</file>

<file path=xl/sharedStrings.xml><?xml version="1.0" encoding="utf-8"?>
<sst xmlns="http://schemas.openxmlformats.org/spreadsheetml/2006/main" count="97" uniqueCount="49">
  <si>
    <t>CODIFICACION
PRESUPUESTAL</t>
  </si>
  <si>
    <t>MODIFICACIONES AFORO</t>
  </si>
  <si>
    <t>Aportes</t>
  </si>
  <si>
    <t>Propios</t>
  </si>
  <si>
    <t>Nación</t>
  </si>
  <si>
    <t>Total general</t>
  </si>
  <si>
    <t xml:space="preserve">RECAUDO EN EFECTIVO 
</t>
  </si>
  <si>
    <t xml:space="preserve">SALDO DE AFORO POR RECAUDAR
</t>
  </si>
  <si>
    <t>RECAUDO EN EFECTIVO .</t>
  </si>
  <si>
    <t>Cifras en Millones de Pesos</t>
  </si>
  <si>
    <t xml:space="preserve">AFORO VIGENTE
</t>
  </si>
  <si>
    <t xml:space="preserve">AFORO INICIAL
</t>
  </si>
  <si>
    <t>CONCEPTO INGRESO</t>
  </si>
  <si>
    <t xml:space="preserve"> AFORO VIGENTE
</t>
  </si>
  <si>
    <t>DEUDA</t>
  </si>
  <si>
    <t>INVERSIÓN</t>
  </si>
  <si>
    <t>VENTA DE BIENES Y SERVICIOS</t>
  </si>
  <si>
    <t>(Todas)</t>
  </si>
  <si>
    <t>SENTENCIAS Y CONCILIACIONES</t>
  </si>
  <si>
    <t xml:space="preserve">Recudo
</t>
  </si>
  <si>
    <t>REINTEGROS GASTOS DE FUNCIONAMIENTO</t>
  </si>
  <si>
    <t>Concepto Ingreso</t>
  </si>
  <si>
    <t>RENDIMIENTOS RECURSOS ENTREGADOS EN ADMINISTRACION</t>
  </si>
  <si>
    <t xml:space="preserve">% RECAUDO EN EFECTIVO </t>
  </si>
  <si>
    <t xml:space="preserve">Concepto de Ingreso </t>
  </si>
  <si>
    <t xml:space="preserve">Recaudo En Efectivo
</t>
  </si>
  <si>
    <t xml:space="preserve">% Recaudo </t>
  </si>
  <si>
    <t xml:space="preserve">Tipo Recurso </t>
  </si>
  <si>
    <t>Desagregación Recaudo por Concepto</t>
  </si>
  <si>
    <t>Recaudo Vs Aforo</t>
  </si>
  <si>
    <t>Participación Aforo  de Ingresos  Vigente por Tipo de Recurso</t>
  </si>
  <si>
    <t>3-1-01-1-02-5</t>
  </si>
  <si>
    <t>3-1-01-1-02-2</t>
  </si>
  <si>
    <t>TASAS Y DERECHOS ADMINISTRATIVOS</t>
  </si>
  <si>
    <t>3-1-01-1-02-6-02</t>
  </si>
  <si>
    <t>3-1-01-2-05-1-02-01</t>
  </si>
  <si>
    <t>INTERESES SOBRE DEPOSITOS EN INSTITUCIONES FINANCIERAS</t>
  </si>
  <si>
    <t>3-1-01-2-05-3-01</t>
  </si>
  <si>
    <t>3-1-01-2-13-1-03</t>
  </si>
  <si>
    <t>3-1-01-1-02-6-05</t>
  </si>
  <si>
    <t>TRANSFERENCIAS DE OTRAS UNIDADES DE GOBIERNO</t>
  </si>
  <si>
    <t>3-1-01-2-13-1-01</t>
  </si>
  <si>
    <t>REINTEGROS INCAPACIDADES</t>
  </si>
  <si>
    <t>3-1-01-1-02-3-01</t>
  </si>
  <si>
    <t>MULTAS Y SANCIONES</t>
  </si>
  <si>
    <t>3-1-01-1-02-6-01</t>
  </si>
  <si>
    <t>INDEMNIZACIONES RELACIONADAS CON SEGUROS NO DE VIDA</t>
  </si>
  <si>
    <t>3-1-01-2-05-3-05</t>
  </si>
  <si>
    <t>RENDIMIENTOS RECURSOS ENTREGADOS POR LA ENTIDAD CONCEDENTE EN LOS PATRIMONIOS AUTONOMOS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</si>
</sst>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4" fillId="0" borderId="0" xfId="0" applyNumberFormat="1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 applyBorder="1"/>
    <xf numFmtId="0" fontId="10" fillId="0" borderId="0" xfId="0" applyFont="1"/>
    <xf numFmtId="9" fontId="0" fillId="0" borderId="0" xfId="3" applyFont="1"/>
    <xf numFmtId="9" fontId="8" fillId="2" borderId="3" xfId="0" applyNumberFormat="1" applyFont="1" applyFill="1" applyBorder="1"/>
    <xf numFmtId="0" fontId="2" fillId="0" borderId="0" xfId="4"/>
    <xf numFmtId="0" fontId="11" fillId="0" borderId="0" xfId="4" applyFont="1"/>
    <xf numFmtId="0" fontId="13" fillId="0" borderId="0" xfId="5" applyFont="1"/>
    <xf numFmtId="0" fontId="14" fillId="0" borderId="0" xfId="4" applyFont="1"/>
    <xf numFmtId="0" fontId="15" fillId="0" borderId="0" xfId="5" applyFont="1"/>
    <xf numFmtId="0" fontId="4" fillId="4" borderId="1" xfId="0" applyFont="1" applyFill="1" applyBorder="1" applyAlignment="1">
      <alignment horizontal="left" vertical="center"/>
    </xf>
    <xf numFmtId="0" fontId="0" fillId="4" borderId="1" xfId="0" applyNumberFormat="1" applyFont="1" applyFill="1" applyBorder="1" applyAlignment="1">
      <alignment vertical="top" wrapText="1" readingOrder="1"/>
    </xf>
    <xf numFmtId="1" fontId="4" fillId="4" borderId="1" xfId="2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top" readingOrder="1"/>
    </xf>
    <xf numFmtId="0" fontId="4" fillId="4" borderId="1" xfId="0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1" fillId="0" borderId="0" xfId="0" applyFont="1"/>
    <xf numFmtId="0" fontId="1" fillId="0" borderId="0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10" fontId="9" fillId="0" borderId="0" xfId="0" applyNumberFormat="1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17" fillId="5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vertical="center"/>
    </xf>
    <xf numFmtId="164" fontId="4" fillId="4" borderId="1" xfId="2" applyNumberFormat="1" applyFont="1" applyFill="1" applyBorder="1" applyAlignment="1">
      <alignment vertical="center"/>
    </xf>
    <xf numFmtId="49" fontId="18" fillId="3" borderId="4" xfId="0" applyNumberFormat="1" applyFont="1" applyFill="1" applyBorder="1" applyAlignment="1">
      <alignment horizontal="left" vertical="center" wrapText="1" readingOrder="1"/>
    </xf>
    <xf numFmtId="0" fontId="18" fillId="3" borderId="5" xfId="0" applyFont="1" applyFill="1" applyBorder="1" applyAlignment="1">
      <alignment vertical="center" wrapText="1" readingOrder="1"/>
    </xf>
    <xf numFmtId="49" fontId="19" fillId="3" borderId="4" xfId="0" applyNumberFormat="1" applyFont="1" applyFill="1" applyBorder="1" applyAlignment="1">
      <alignment horizontal="left" vertical="center" wrapText="1" readingOrder="1"/>
    </xf>
    <xf numFmtId="0" fontId="19" fillId="3" borderId="5" xfId="0" applyFont="1" applyFill="1" applyBorder="1" applyAlignment="1">
      <alignment vertical="center" wrapText="1" readingOrder="1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2" xfId="4"/>
    <cellStyle name="Porcentaje" xfId="3" builtinId="5"/>
  </cellStyles>
  <dxfs count="100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4" formatCode="0.00%"/>
    </dxf>
    <dxf>
      <numFmt numFmtId="14" formatCode="0.00%"/>
    </dxf>
    <dxf>
      <numFmt numFmtId="166" formatCode="0.000%"/>
    </dxf>
    <dxf>
      <numFmt numFmtId="167" formatCode="0.0000%"/>
    </dxf>
    <dxf>
      <numFmt numFmtId="168" formatCode="0.00000%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7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7" formatCode="0.0000%"/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67" formatCode="0.0000%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Agosto_2020.xlsx]Parcitipación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spPr>
          <a:solidFill>
            <a:schemeClr val="accent2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0-6708-4CAE-A381-53BDDB054E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708-4CAE-A381-53BDDB054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'Parcitipación Aforo por Concept'!$B$6:$B$8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Concept'!$C$6:$C$8</c:f>
              <c:numCache>
                <c:formatCode>_-* #,##0.00_-;\-* #,##0.00_-;_-* "-"_-;_-@_-</c:formatCode>
                <c:ptCount val="2"/>
                <c:pt idx="0">
                  <c:v>4425451.2467439994</c:v>
                </c:pt>
                <c:pt idx="1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0-9B4B-9273B73AC01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accent1">
          <a:lumMod val="40000"/>
          <a:lumOff val="60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Agosto_2020.xlsx]Recaudo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n-US" sz="16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Recuado Recursos Propios</a:t>
            </a:r>
            <a:endParaRPr lang="en-US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marker>
          <c:symbol val="none"/>
        </c:marker>
        <c:dLbl>
          <c:idx val="0"/>
          <c:numFmt formatCode="0.00%" sourceLinked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40000"/>
              </a:schemeClr>
            </a:glow>
          </a:effectLst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0,0004%</a:t>
                </a:r>
              </a:p>
            </c:rich>
          </c:tx>
          <c:numFmt formatCode="0.00%" sourceLinked="0"/>
          <c:spPr>
            <a:noFill/>
            <a:ln>
              <a:noFill/>
            </a:ln>
            <a:effectLst/>
          </c:sp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rect">
                  <a:avLst/>
                </a:prstGeom>
              </c15:spPr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Propios'!$D$31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C6F-4957-AF8B-68AF90B65EB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370-4DFF-8763-AE5171299F8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8D5-4FB1-8CF8-253562D8F62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0E-42A2-B1D1-80FC58092B6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0E-42A2-B1D1-80FC58092B6B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Propios'!$C$32:$C$43</c:f>
              <c:strCache>
                <c:ptCount val="11"/>
                <c:pt idx="0">
                  <c:v>REINTEGROS INCAPACIDADES</c:v>
                </c:pt>
                <c:pt idx="1">
                  <c:v>REINTEGROS GASTOS DE FUNCIONAMIENTO</c:v>
                </c:pt>
                <c:pt idx="2">
                  <c:v>RENDIMIENTOS RECURSOS ENTREGADOS EN ADMINISTRACION</c:v>
                </c:pt>
                <c:pt idx="3">
                  <c:v>VENTA DE BIENES Y SERVICIOS</c:v>
                </c:pt>
                <c:pt idx="4">
                  <c:v>TRANSFERENCIAS DE OTRAS UNIDADES DE GOBIERNO</c:v>
                </c:pt>
                <c:pt idx="5">
                  <c:v>MULTAS Y SANCIONES</c:v>
                </c:pt>
                <c:pt idx="6">
                  <c:v>INTERESES SOBRE DEPOSITOS EN INSTITUCIONES FINANCIERAS</c:v>
                </c:pt>
                <c:pt idx="7">
                  <c:v>RENDIMIENTOS RECURSOS ENTREGADOS POR LA ENTIDAD CONCEDENTE EN LOS PATRIMONIOS AUTONOMOS</c:v>
                </c:pt>
                <c:pt idx="8">
                  <c:v>INDEMNIZACIONES RELACIONADAS CON SEGUROS NO DE VIDA</c:v>
                </c:pt>
                <c:pt idx="9">
                  <c:v>SENTENCIAS Y CONCILIACIONES</c:v>
                </c:pt>
                <c:pt idx="10">
                  <c:v>TASAS Y DERECHOS ADMINISTRATIVOS</c:v>
                </c:pt>
              </c:strCache>
            </c:strRef>
          </c:cat>
          <c:val>
            <c:numRef>
              <c:f>'Recaudo Recursos Propios'!$D$32:$D$43</c:f>
              <c:numCache>
                <c:formatCode>0.00%</c:formatCode>
                <c:ptCount val="11"/>
                <c:pt idx="0">
                  <c:v>2.9761609917188908E-4</c:v>
                </c:pt>
                <c:pt idx="1">
                  <c:v>4.555139599304266E-4</c:v>
                </c:pt>
                <c:pt idx="2">
                  <c:v>7.4621181082458823E-4</c:v>
                </c:pt>
                <c:pt idx="3">
                  <c:v>3.3037950856166258E-3</c:v>
                </c:pt>
                <c:pt idx="4">
                  <c:v>3.6359419215584187E-3</c:v>
                </c:pt>
                <c:pt idx="5">
                  <c:v>4.9531979992191088E-3</c:v>
                </c:pt>
                <c:pt idx="6">
                  <c:v>5.8612517873074289E-3</c:v>
                </c:pt>
                <c:pt idx="7">
                  <c:v>6.4675236266000229E-3</c:v>
                </c:pt>
                <c:pt idx="8">
                  <c:v>7.5131769975249185E-3</c:v>
                </c:pt>
                <c:pt idx="9">
                  <c:v>1.3123635796626339E-2</c:v>
                </c:pt>
                <c:pt idx="10">
                  <c:v>0.95364213491562011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D-4F99-88C1-18790CF5A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1583189760"/>
        <c:axId val="1583177248"/>
      </c:barChart>
      <c:catAx>
        <c:axId val="1583189760"/>
        <c:scaling>
          <c:orientation val="minMax"/>
        </c:scaling>
        <c:delete val="0"/>
        <c:axPos val="l"/>
        <c:majorGridlines>
          <c:spPr>
            <a:ln w="9525" cap="rnd" cmpd="sng" algn="ctr">
              <a:solidFill>
                <a:schemeClr val="accent1"/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177248"/>
        <c:crosses val="autoZero"/>
        <c:auto val="1"/>
        <c:lblAlgn val="ctr"/>
        <c:lblOffset val="100"/>
        <c:noMultiLvlLbl val="0"/>
      </c:catAx>
      <c:valAx>
        <c:axId val="158317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prstDash val="sysDash"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189760"/>
        <c:crosses val="autoZero"/>
        <c:crossBetween val="between"/>
      </c:valAx>
      <c:spPr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4000">
              <a:schemeClr val="accent4">
                <a:lumMod val="45000"/>
                <a:lumOff val="55000"/>
              </a:schemeClr>
            </a:gs>
            <a:gs pos="83000">
              <a:schemeClr val="accent4">
                <a:lumMod val="45000"/>
                <a:lumOff val="55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5400000" scaled="1"/>
          <a:tileRect/>
        </a:gradFill>
        <a:ln cap="sq">
          <a:gradFill flip="none" rotWithShape="1">
            <a:gsLst>
              <a:gs pos="0">
                <a:schemeClr val="accent6">
                  <a:lumMod val="5000"/>
                  <a:lumOff val="95000"/>
                </a:schemeClr>
              </a:gs>
              <a:gs pos="74000">
                <a:schemeClr val="accent6">
                  <a:lumMod val="45000"/>
                  <a:lumOff val="55000"/>
                </a:schemeClr>
              </a:gs>
              <a:gs pos="30000">
                <a:schemeClr val="accent6">
                  <a:lumMod val="45000"/>
                  <a:lumOff val="55000"/>
                </a:schemeClr>
              </a:gs>
              <a:gs pos="100000">
                <a:schemeClr val="accent6">
                  <a:lumMod val="30000"/>
                  <a:lumOff val="70000"/>
                </a:schemeClr>
              </a:gs>
            </a:gsLst>
            <a:lin ang="2700000" scaled="1"/>
            <a:tileRect/>
          </a:gradFill>
          <a:prstDash val="sysDash"/>
        </a:ln>
        <a:effectLst/>
        <a:scene3d>
          <a:camera prst="orthographicFront"/>
          <a:lightRig rig="threePt" dir="t"/>
        </a:scene3d>
        <a:sp3d>
          <a:bevelT/>
          <a:bevelB/>
        </a:sp3d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accent1">
        <a:lumMod val="20000"/>
        <a:lumOff val="8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Presupuesto de Ingresos Cierre Mes de Agosto_2020.xlsx]Aforo Vs Recaudo Rec Propios!TablaDinámica1</c:name>
    <c:fmtId val="3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numFmt formatCode="#,##0.00" sourceLinked="0"/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 prstMaterial="plastic"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2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solidFill>
              <a:schemeClr val="bg1"/>
            </a:solidFill>
            <a:ln>
              <a:noFill/>
            </a:ln>
            <a:effectLst>
              <a:glow rad="63500">
                <a:schemeClr val="accent2">
                  <a:satMod val="175000"/>
                  <a:alpha val="40000"/>
                </a:schemeClr>
              </a:glow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  <c:dLbl>
          <c:idx val="0"/>
          <c:numFmt formatCode="&quot;$&quot;\ #,##0" sourceLinked="0"/>
          <c:spPr>
            <a:solidFill>
              <a:schemeClr val="accent1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  <a:scene3d>
            <a:camera prst="orthographicFront"/>
            <a:lightRig rig="threePt" dir="t"/>
          </a:scene3d>
          <a:sp3d>
            <a:bevelT/>
            <a:bevelB/>
          </a:sp3d>
        </c:spPr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 AFORO VIGENTE
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4-3BFA-4F0F-B568-3776B864B5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FA-4F0F-B568-3776B864B54B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262400.00060000003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A-43EF-A624-E3E15A5520E4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RECAUDO EN EFECTIVO 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9-22FF-4008-8EC8-2FB8E2D287C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2FF-4008-8EC8-2FB8E2D287C3}"/>
              </c:ext>
            </c:extLst>
          </c:dPt>
          <c:dLbls>
            <c:numFmt formatCode="#,##0.00" sourceLinked="0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137515.94794058002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FF-4008-8EC8-2FB8E2D2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83190304"/>
        <c:axId val="1583190848"/>
      </c:barChart>
      <c:catAx>
        <c:axId val="158319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190848"/>
        <c:crosses val="autoZero"/>
        <c:auto val="1"/>
        <c:lblAlgn val="ctr"/>
        <c:lblOffset val="100"/>
        <c:noMultiLvlLbl val="0"/>
      </c:catAx>
      <c:valAx>
        <c:axId val="1583190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>
              <a:outerShdw blurRad="152400" dist="317500" dir="5400000" sx="90000" sy="-19000" rotWithShape="0">
                <a:schemeClr val="accent1">
                  <a:lumMod val="50000"/>
                  <a:alpha val="15000"/>
                </a:schemeClr>
              </a:outerShdw>
            </a:effectLst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190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#'Aforo Vs Recaudo Rec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hyperlink" Target="#'Recaudo Recursos Propios'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885824</xdr:colOff>
      <xdr:row>8</xdr:row>
      <xdr:rowOff>361949</xdr:rowOff>
    </xdr:from>
    <xdr:to>
      <xdr:col>1</xdr:col>
      <xdr:colOff>47624</xdr:colOff>
      <xdr:row>10</xdr:row>
      <xdr:rowOff>285749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5B7B7-9141-4BDF-A01C-7FAB30F19E1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/>
        <a:stretch/>
      </xdr:blipFill>
      <xdr:spPr bwMode="auto">
        <a:xfrm rot="4962740">
          <a:off x="1085849" y="1685924"/>
          <a:ext cx="838200" cy="1238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0</xdr:col>
      <xdr:colOff>323850</xdr:colOff>
      <xdr:row>0</xdr:row>
      <xdr:rowOff>66675</xdr:rowOff>
    </xdr:from>
    <xdr:ext cx="2529333" cy="628650"/>
    <xdr:pic>
      <xdr:nvPicPr>
        <xdr:cNvPr id="2" name="Imagen 1">
          <a:extLst>
            <a:ext uri="{FF2B5EF4-FFF2-40B4-BE49-F238E27FC236}">
              <a16:creationId xmlns:a16="http://schemas.microsoft.com/office/drawing/2014/main" id="{714EDF93-96D1-4F06-9AC0-977952B6C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CE9E4FF-5E0D-450F-937A-5E7CCF76A1FE}"/>
            </a:ext>
          </a:extLst>
        </xdr:cNvPr>
        <xdr:cNvSpPr/>
      </xdr:nvSpPr>
      <xdr:spPr>
        <a:xfrm>
          <a:off x="15240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31 de  Agosto de 2020</a:t>
          </a:r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5724525" cy="809625"/>
    <xdr:pic>
      <xdr:nvPicPr>
        <xdr:cNvPr id="4" name="Imagen 3">
          <a:extLst>
            <a:ext uri="{FF2B5EF4-FFF2-40B4-BE49-F238E27FC236}">
              <a16:creationId xmlns:a16="http://schemas.microsoft.com/office/drawing/2014/main" id="{60D0CAFF-EC53-4FC4-93A7-558856E1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7245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8705850</xdr:colOff>
      <xdr:row>7</xdr:row>
      <xdr:rowOff>133350</xdr:rowOff>
    </xdr:from>
    <xdr:to>
      <xdr:col>1</xdr:col>
      <xdr:colOff>9201150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6D3BC-2912-4064-913D-299A2B1C7B3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5581650</xdr:colOff>
      <xdr:row>8</xdr:row>
      <xdr:rowOff>428625</xdr:rowOff>
    </xdr:from>
    <xdr:to>
      <xdr:col>1</xdr:col>
      <xdr:colOff>6076950</xdr:colOff>
      <xdr:row>10</xdr:row>
      <xdr:rowOff>171450</xdr:rowOff>
    </xdr:to>
    <xdr:pic>
      <xdr:nvPicPr>
        <xdr:cNvPr id="8" name="Imagen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604B72-2960-46AD-BB81-7430852CDA7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19526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2676525</xdr:colOff>
      <xdr:row>9</xdr:row>
      <xdr:rowOff>400050</xdr:rowOff>
    </xdr:from>
    <xdr:to>
      <xdr:col>1</xdr:col>
      <xdr:colOff>3171825</xdr:colOff>
      <xdr:row>11</xdr:row>
      <xdr:rowOff>142875</xdr:rowOff>
    </xdr:to>
    <xdr:pic>
      <xdr:nvPicPr>
        <xdr:cNvPr id="9" name="Imagen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2825616-E85B-41D0-A5FA-DECA924699B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23812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9</xdr:row>
      <xdr:rowOff>38100</xdr:rowOff>
    </xdr:from>
    <xdr:to>
      <xdr:col>6</xdr:col>
      <xdr:colOff>571499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B8A9F2-F949-43F8-B299-34C3997E30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495300</xdr:colOff>
      <xdr:row>0</xdr:row>
      <xdr:rowOff>76200</xdr:rowOff>
    </xdr:from>
    <xdr:to>
      <xdr:col>3</xdr:col>
      <xdr:colOff>119508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B34A7-57FB-4DB8-A95E-4D461CA0F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62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8B5E1724-137D-4207-9FC8-3232497CD890}"/>
            </a:ext>
          </a:extLst>
        </xdr:cNvPr>
        <xdr:cNvSpPr/>
      </xdr:nvSpPr>
      <xdr:spPr>
        <a:xfrm>
          <a:off x="351472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 Agosto de  2020</a:t>
          </a:r>
        </a:p>
      </xdr:txBody>
    </xdr:sp>
    <xdr:clientData/>
  </xdr:oneCellAnchor>
  <xdr:twoCellAnchor editAs="oneCell">
    <xdr:from>
      <xdr:col>6</xdr:col>
      <xdr:colOff>704850</xdr:colOff>
      <xdr:row>5</xdr:row>
      <xdr:rowOff>28575</xdr:rowOff>
    </xdr:from>
    <xdr:to>
      <xdr:col>6</xdr:col>
      <xdr:colOff>2562225</xdr:colOff>
      <xdr:row>14</xdr:row>
      <xdr:rowOff>114300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5E1CA2A-F892-4920-8D60-891055B6D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8107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0.60952</cdr:x>
      <cdr:y>0.90625</cdr:y>
    </cdr:from>
    <cdr:to>
      <cdr:x>0.96825</cdr:x>
      <cdr:y>0.97596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2EF24F56-E726-440B-A3C2-AF25F049C9C8}"/>
            </a:ext>
          </a:extLst>
        </cdr:cNvPr>
        <cdr:cNvSpPr txBox="1"/>
      </cdr:nvSpPr>
      <cdr:spPr>
        <a:xfrm xmlns:a="http://schemas.openxmlformats.org/drawingml/2006/main">
          <a:off x="3657601" y="3590925"/>
          <a:ext cx="2152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717175</xdr:colOff>
      <xdr:row>21</xdr:row>
      <xdr:rowOff>50131</xdr:rowOff>
    </xdr:from>
    <xdr:to>
      <xdr:col>5</xdr:col>
      <xdr:colOff>1373606</xdr:colOff>
      <xdr:row>43</xdr:row>
      <xdr:rowOff>140369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FE7991A-8D71-420E-BF87-CD9B5E841B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459441</xdr:colOff>
      <xdr:row>0</xdr:row>
      <xdr:rowOff>33618</xdr:rowOff>
    </xdr:from>
    <xdr:to>
      <xdr:col>2</xdr:col>
      <xdr:colOff>2988774</xdr:colOff>
      <xdr:row>3</xdr:row>
      <xdr:rowOff>90768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BEE131-7057-4A3F-B74C-EBE66E4E1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1" y="33618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2409265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1AE4420A-E129-4CAE-88A7-6493221B0802}"/>
            </a:ext>
          </a:extLst>
        </xdr:cNvPr>
        <xdr:cNvSpPr/>
      </xdr:nvSpPr>
      <xdr:spPr>
        <a:xfrm>
          <a:off x="317126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 Agosto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5</xdr:col>
      <xdr:colOff>285456</xdr:colOff>
      <xdr:row>1</xdr:row>
      <xdr:rowOff>18871</xdr:rowOff>
    </xdr:from>
    <xdr:to>
      <xdr:col>6</xdr:col>
      <xdr:colOff>495565</xdr:colOff>
      <xdr:row>10</xdr:row>
      <xdr:rowOff>104596</xdr:rowOff>
    </xdr:to>
    <xdr:pic>
      <xdr:nvPicPr>
        <xdr:cNvPr id="11" name="Imagen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A22464-B7C7-4FE7-8A85-98D27932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4430" y="209371"/>
          <a:ext cx="185442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6</xdr:col>
      <xdr:colOff>1407568</xdr:colOff>
      <xdr:row>19</xdr:row>
      <xdr:rowOff>181065</xdr:rowOff>
    </xdr:to>
    <xdr:sp macro="" textlink="">
      <xdr:nvSpPr>
        <xdr:cNvPr id="12" name="CuadroTexto 1"/>
        <xdr:cNvSpPr txBox="1"/>
      </xdr:nvSpPr>
      <xdr:spPr>
        <a:xfrm>
          <a:off x="11038974" y="3619500"/>
          <a:ext cx="3051883" cy="18106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257175</xdr:colOff>
      <xdr:row>36</xdr:row>
      <xdr:rowOff>19050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AD4B39D0-5BF7-49A9-8B0A-6FDBF8881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152400</xdr:rowOff>
    </xdr:from>
    <xdr:to>
      <xdr:col>3</xdr:col>
      <xdr:colOff>138558</xdr:colOff>
      <xdr:row>4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C2DE22-4F08-495E-B5BA-454D5EA9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52400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E7A7360-308D-40E5-B34C-46E15DA0F455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Agosto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2020</a:t>
          </a:r>
        </a:p>
      </xdr:txBody>
    </xdr:sp>
    <xdr:clientData/>
  </xdr:oneCellAnchor>
  <xdr:twoCellAnchor editAs="oneCell">
    <xdr:from>
      <xdr:col>9</xdr:col>
      <xdr:colOff>257175</xdr:colOff>
      <xdr:row>1</xdr:row>
      <xdr:rowOff>9525</xdr:rowOff>
    </xdr:from>
    <xdr:to>
      <xdr:col>11</xdr:col>
      <xdr:colOff>590550</xdr:colOff>
      <xdr:row>10</xdr:row>
      <xdr:rowOff>95250</xdr:rowOff>
    </xdr:to>
    <xdr:pic>
      <xdr:nvPicPr>
        <xdr:cNvPr id="6" name="Imagen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88FD9-0549-4353-ACC7-CB16EDCCD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200025"/>
          <a:ext cx="1857375" cy="1800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52%</a:t>
          </a: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larri" refreshedDate="44117.4806994213" createdVersion="6" refreshedVersion="5" minRefreshableVersion="3" recordCount="13">
  <cacheSource type="worksheet">
    <worksheetSource ref="A1:G14" sheet="AGO"/>
  </cacheSource>
  <cacheFields count="7">
    <cacheField name="CODIFICACION_x000a_PRESUPUESTAL" numFmtId="0">
      <sharedItems containsMixedTypes="1" containsNumber="1" containsInteger="1" minValue="42" maxValue="43"/>
    </cacheField>
    <cacheField name="CONCEPTO INGRESO" numFmtId="0">
      <sharedItems count="13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AFORO INICIAL_x000a_" numFmtId="164">
      <sharedItems containsSemiMixedTypes="0" containsString="0" containsNumber="1" minValue="0" maxValue="3529390.2467439999" count="5">
        <n v="262004.0006"/>
        <n v="0"/>
        <n v="396"/>
        <n v="896061"/>
        <n v="3529390.2467439999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3529390.2467439999"/>
    </cacheField>
    <cacheField name="RECAUDO EN EFECTIVO _x000a_" numFmtId="164">
      <sharedItems containsSemiMixedTypes="0" containsString="0" containsNumber="1" minValue="40.926960000000001" maxValue="496934.402208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Userlarri" refreshedDate="44117.481787962963" createdVersion="6" refreshedVersion="5" minRefreshableVersion="3" recordCount="11">
  <cacheSource type="worksheet">
    <worksheetSource ref="A1:G12" sheet="AGO"/>
  </cacheSource>
  <cacheFields count="7">
    <cacheField name="CODIFICACION_x000a_PRESUPUESTAL" numFmtId="0">
      <sharedItems/>
    </cacheField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 count="3">
        <n v="262004.0006"/>
        <n v="0"/>
        <n v="396"/>
      </sharedItems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40.926960000000001" maxValue="131141.00217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Userlarri" refreshedDate="44117.482597685186" createdVersion="6" refreshedVersion="5" minRefreshableVersion="3" recordCount="11">
  <cacheSource type="worksheet">
    <worksheetSource ref="B1:H12" sheet="AGO"/>
  </cacheSource>
  <cacheFields count="7">
    <cacheField name="CONCEPTO INGRESO" numFmtId="0">
      <sharedItems count="11">
        <s v="TASAS Y DERECHOS ADMINISTRATIVOS"/>
        <s v="MULTAS Y SANCIONES"/>
        <s v="VENTA DE BIENES Y SERVICIOS"/>
        <s v="INDEMNIZACIONES RELACIONADAS CON SEGUROS NO DE VIDA"/>
        <s v="SENTENCIAS Y CONCILIACIONES"/>
        <s v="TRANSFERENCIAS DE OTRAS UNIDADES DE GOBIERNO"/>
        <s v="INTERESES SOBRE DEPOSITOS EN INSTITUCIONES FINANCIERAS"/>
        <s v="RENDIMIENTOS RECURSOS ENTREGADOS EN ADMINISTRACION"/>
        <s v="RENDIMIENTOS RECURSOS ENTREGADOS POR LA ENTIDAD CONCEDENTE EN LOS PATRIMONIOS AUTONOMOS"/>
        <s v="REINTEGROS INCAPACIDADES"/>
        <s v="REINTEGROS GASTOS DE FUNCIONAMIENTO"/>
      </sharedItems>
    </cacheField>
    <cacheField name="Aportes" numFmtId="0">
      <sharedItems count="1">
        <s v="Propios"/>
      </sharedItems>
    </cacheField>
    <cacheField name="AFORO INICIAL_x000a_" numFmtId="164">
      <sharedItems containsSemiMixedTypes="0" containsString="0" containsNumber="1" minValue="0" maxValue="262004.0006"/>
    </cacheField>
    <cacheField name="MODIFICACIONES AFORO" numFmtId="164">
      <sharedItems containsSemiMixedTypes="0" containsString="0" containsNumber="1" containsInteger="1" minValue="0" maxValue="0"/>
    </cacheField>
    <cacheField name="AFORO VIGENTE_x000a_" numFmtId="164">
      <sharedItems containsSemiMixedTypes="0" containsString="0" containsNumber="1" minValue="0" maxValue="262004.0006"/>
    </cacheField>
    <cacheField name="RECAUDO EN EFECTIVO _x000a_" numFmtId="164">
      <sharedItems containsSemiMixedTypes="0" containsString="0" containsNumber="1" minValue="40.926960000000001" maxValue="131141.002179"/>
    </cacheField>
    <cacheField name="SALDO DE AFORO POR RECAUDAR_x000a_" numFmtId="164">
      <sharedItems containsSemiMixedTypes="0" containsString="0" containsNumber="1" minValue="-1804.7092170000001" maxValue="130862.9984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s v="3-1-01-1-02-2"/>
    <x v="0"/>
    <x v="0"/>
    <x v="0"/>
    <n v="0"/>
    <n v="262004.0006"/>
    <n v="131141.002179"/>
  </r>
  <r>
    <s v="3-1-01-1-02-3-01"/>
    <x v="1"/>
    <x v="0"/>
    <x v="1"/>
    <n v="0"/>
    <n v="0"/>
    <n v="681.14371820000008"/>
  </r>
  <r>
    <s v="3-1-01-1-02-5"/>
    <x v="2"/>
    <x v="0"/>
    <x v="2"/>
    <n v="0"/>
    <n v="396"/>
    <n v="454.32451300000002"/>
  </r>
  <r>
    <s v="3-1-01-1-02-6-01"/>
    <x v="3"/>
    <x v="0"/>
    <x v="1"/>
    <n v="0"/>
    <n v="0"/>
    <n v="1033.18165686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6.01559565000002"/>
  </r>
  <r>
    <s v="3-1-01-2-05-3-01"/>
    <x v="7"/>
    <x v="0"/>
    <x v="1"/>
    <n v="0"/>
    <n v="0"/>
    <n v="102.61602453000002"/>
  </r>
  <r>
    <s v="3-1-01-2-05-3-05"/>
    <x v="8"/>
    <x v="0"/>
    <x v="1"/>
    <n v="0"/>
    <n v="0"/>
    <n v="889.38764234000007"/>
  </r>
  <r>
    <s v="3-1-01-2-13-1-01"/>
    <x v="9"/>
    <x v="0"/>
    <x v="1"/>
    <n v="0"/>
    <n v="0"/>
    <n v="40.926960000000001"/>
  </r>
  <r>
    <s v="3-1-01-2-13-1-03"/>
    <x v="10"/>
    <x v="0"/>
    <x v="1"/>
    <n v="0"/>
    <n v="0"/>
    <n v="62.640433999999999"/>
  </r>
  <r>
    <n v="42"/>
    <x v="11"/>
    <x v="1"/>
    <x v="3"/>
    <n v="0"/>
    <n v="896061"/>
    <n v="496934.40220800001"/>
  </r>
  <r>
    <n v="43"/>
    <x v="12"/>
    <x v="1"/>
    <x v="4"/>
    <n v="0"/>
    <n v="3529390.2467439999"/>
    <n v="59020.5204033000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">
  <r>
    <s v="3-1-01-1-02-2"/>
    <x v="0"/>
    <x v="0"/>
    <x v="0"/>
    <n v="0"/>
    <n v="262004.0006"/>
    <n v="131141.002179"/>
  </r>
  <r>
    <s v="3-1-01-1-02-3-01"/>
    <x v="1"/>
    <x v="0"/>
    <x v="1"/>
    <n v="0"/>
    <n v="0"/>
    <n v="681.14371820000008"/>
  </r>
  <r>
    <s v="3-1-01-1-02-5"/>
    <x v="2"/>
    <x v="0"/>
    <x v="2"/>
    <n v="0"/>
    <n v="396"/>
    <n v="454.32451300000002"/>
  </r>
  <r>
    <s v="3-1-01-1-02-6-01"/>
    <x v="3"/>
    <x v="0"/>
    <x v="1"/>
    <n v="0"/>
    <n v="0"/>
    <n v="1033.18165686"/>
  </r>
  <r>
    <s v="3-1-01-1-02-6-02"/>
    <x v="4"/>
    <x v="0"/>
    <x v="1"/>
    <n v="0"/>
    <n v="0"/>
    <n v="1804.7092170000001"/>
  </r>
  <r>
    <s v="3-1-01-1-02-6-05"/>
    <x v="5"/>
    <x v="0"/>
    <x v="1"/>
    <n v="0"/>
    <n v="0"/>
    <n v="500"/>
  </r>
  <r>
    <s v="3-1-01-2-05-1-02-01"/>
    <x v="6"/>
    <x v="0"/>
    <x v="1"/>
    <n v="0"/>
    <n v="0"/>
    <n v="806.01559565000002"/>
  </r>
  <r>
    <s v="3-1-01-2-05-3-01"/>
    <x v="7"/>
    <x v="0"/>
    <x v="1"/>
    <n v="0"/>
    <n v="0"/>
    <n v="102.61602453000002"/>
  </r>
  <r>
    <s v="3-1-01-2-05-3-05"/>
    <x v="8"/>
    <x v="0"/>
    <x v="1"/>
    <n v="0"/>
    <n v="0"/>
    <n v="889.38764234000007"/>
  </r>
  <r>
    <s v="3-1-01-2-13-1-01"/>
    <x v="9"/>
    <x v="0"/>
    <x v="1"/>
    <n v="0"/>
    <n v="0"/>
    <n v="40.926960000000001"/>
  </r>
  <r>
    <s v="3-1-01-2-13-1-03"/>
    <x v="10"/>
    <x v="0"/>
    <x v="1"/>
    <n v="0"/>
    <n v="0"/>
    <n v="62.6404339999999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">
  <r>
    <x v="0"/>
    <x v="0"/>
    <n v="262004.0006"/>
    <n v="0"/>
    <n v="262004.0006"/>
    <n v="131141.002179"/>
    <n v="130862.998421"/>
  </r>
  <r>
    <x v="1"/>
    <x v="0"/>
    <n v="0"/>
    <n v="0"/>
    <n v="0"/>
    <n v="681.14371820000008"/>
    <n v="-681.14371820000008"/>
  </r>
  <r>
    <x v="2"/>
    <x v="0"/>
    <n v="396"/>
    <n v="0"/>
    <n v="396"/>
    <n v="454.32451300000002"/>
    <n v="-58.324513000000003"/>
  </r>
  <r>
    <x v="3"/>
    <x v="0"/>
    <n v="0"/>
    <n v="0"/>
    <n v="0"/>
    <n v="1033.18165686"/>
    <n v="-1033.18165686"/>
  </r>
  <r>
    <x v="4"/>
    <x v="0"/>
    <n v="0"/>
    <n v="0"/>
    <n v="0"/>
    <n v="1804.7092170000001"/>
    <n v="-1804.7092170000001"/>
  </r>
  <r>
    <x v="5"/>
    <x v="0"/>
    <n v="0"/>
    <n v="0"/>
    <n v="0"/>
    <n v="500"/>
    <n v="-500"/>
  </r>
  <r>
    <x v="6"/>
    <x v="0"/>
    <n v="0"/>
    <n v="0"/>
    <n v="0"/>
    <n v="806.01559565000002"/>
    <n v="-806.01559565000002"/>
  </r>
  <r>
    <x v="7"/>
    <x v="0"/>
    <n v="0"/>
    <n v="0"/>
    <n v="0"/>
    <n v="102.61602453000002"/>
    <n v="-102.61602453000002"/>
  </r>
  <r>
    <x v="8"/>
    <x v="0"/>
    <n v="0"/>
    <n v="0"/>
    <n v="0"/>
    <n v="889.38764234000007"/>
    <n v="-889.38764234000007"/>
  </r>
  <r>
    <x v="9"/>
    <x v="0"/>
    <n v="0"/>
    <n v="0"/>
    <n v="0"/>
    <n v="40.926960000000001"/>
    <n v="-40.926960000000001"/>
  </r>
  <r>
    <x v="10"/>
    <x v="0"/>
    <n v="0"/>
    <n v="0"/>
    <n v="0"/>
    <n v="62.640433999999999"/>
    <n v="-62.640433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2" rowHeaderCaption="Tipo Recurso ">
  <location ref="B5:C8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showAll="0"/>
    <pivotField subtotalTop="0" showAll="0"/>
    <pivotField dataField="1" numFmtId="164" showAll="0"/>
    <pivotField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 AFORO VIGENTE_x000a_" fld="5" baseField="0" baseItem="0" numFmtId="165"/>
  </dataFields>
  <formats count="1">
    <format dxfId="99">
      <pivotArea outline="0" collapsedLevelsAreSubtotals="1" fieldPosition="0"/>
    </format>
  </formats>
  <chartFormats count="3"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9" rowHeaderCaption="Concepto de Ingreso ">
  <location ref="C8:E20" firstHeaderRow="0" firstDataRow="1" firstDataCol="1" rowPageCount="2" colPageCount="1"/>
  <pivotFields count="7">
    <pivotField subtotalTop="0" showAll="0"/>
    <pivotField axis="axisRow" showAll="0" sortType="descending">
      <items count="14">
        <item x="11"/>
        <item x="12"/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h="1" sd="0" x="1"/>
        <item sd="0" x="0"/>
        <item t="default"/>
      </items>
    </pivotField>
    <pivotField name="Recudo_x000a_" axis="axisPage" multipleItemSelectionAllowed="1" showAll="0">
      <items count="6">
        <item x="1"/>
        <item x="0"/>
        <item x="2"/>
        <item x="3"/>
        <item x="4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8"/>
    </i>
    <i>
      <x v="3"/>
    </i>
    <i>
      <x v="7"/>
    </i>
    <i>
      <x v="12"/>
    </i>
    <i>
      <x v="9"/>
    </i>
    <i>
      <x v="11"/>
    </i>
    <i>
      <x v="10"/>
    </i>
    <i>
      <x v="2"/>
    </i>
    <i>
      <x v="6"/>
    </i>
    <i>
      <x v="5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Recaudo En Efectivo_x000a_" fld="6" baseField="0" baseItem="0" numFmtId="165"/>
    <dataField name="% RECAUDO EN EFECTIVO " fld="6" showDataAs="percentOfTotal" baseField="1" baseItem="7" numFmtId="10"/>
  </dataFields>
  <formats count="12">
    <format dxfId="14">
      <pivotArea outline="0" collapsedLevelsAreSubtotals="1" fieldPosition="0"/>
    </format>
    <format dxfId="13">
      <pivotArea collapsedLevelsAreSubtotals="1" fieldPosition="0">
        <references count="1">
          <reference field="1" count="4">
            <x v="2"/>
            <x v="3"/>
            <x v="4"/>
            <x v="5"/>
          </reference>
        </references>
      </pivotArea>
    </format>
    <format dxfId="12">
      <pivotArea outline="0" fieldPosition="0">
        <references count="1">
          <reference field="4294967294" count="1">
            <x v="1"/>
          </reference>
        </references>
      </pivotArea>
    </format>
    <format dxfId="11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0"/>
          </reference>
          <reference field="1" count="5">
            <x v="2"/>
            <x v="3"/>
            <x v="4"/>
            <x v="5"/>
            <x v="6"/>
          </reference>
        </references>
      </pivotArea>
    </format>
    <format dxfId="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1" count="1">
            <x v="4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1" count="1">
            <x v="7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1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aDinámica4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6" rowHeaderCaption="Concepto de Ingreso ">
  <location ref="C31:D43" firstHeaderRow="1" firstDataRow="1" firstDataCol="1" rowPageCount="2" colPageCount="1"/>
  <pivotFields count="7">
    <pivotField subtotalTop="0" showAll="0"/>
    <pivotField axis="axisRow" showAll="0" sortType="ascending">
      <items count="12">
        <item x="2"/>
        <item x="4"/>
        <item x="9"/>
        <item x="10"/>
        <item x="7"/>
        <item x="3"/>
        <item x="0"/>
        <item x="6"/>
        <item x="5"/>
        <item x="1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2">
        <item sd="0" x="0"/>
        <item t="default"/>
      </items>
    </pivotField>
    <pivotField name="Recudo_x000a_" axis="axisPage" multipleItemSelectionAllowed="1" showAll="0">
      <items count="4">
        <item x="1"/>
        <item x="0"/>
        <item x="2"/>
        <item t="default"/>
      </items>
    </pivotField>
    <pivotField subtotalTop="0" showAll="0"/>
    <pivotField numFmtId="164" multipleItemSelectionAllowed="1" showAll="0"/>
    <pivotField dataField="1" showAll="0"/>
  </pivotFields>
  <rowFields count="1">
    <field x="1"/>
  </rowFields>
  <rowItems count="12">
    <i>
      <x v="2"/>
    </i>
    <i>
      <x v="3"/>
    </i>
    <i>
      <x v="4"/>
    </i>
    <i>
      <x/>
    </i>
    <i>
      <x v="8"/>
    </i>
    <i>
      <x v="9"/>
    </i>
    <i>
      <x v="7"/>
    </i>
    <i>
      <x v="10"/>
    </i>
    <i>
      <x v="5"/>
    </i>
    <i>
      <x v="1"/>
    </i>
    <i>
      <x v="6"/>
    </i>
    <i t="grand">
      <x/>
    </i>
  </rowItems>
  <colItems count="1">
    <i/>
  </colItems>
  <pageFields count="2">
    <pageField fld="2" hier="-1"/>
    <pageField fld="3" hier="-1"/>
  </pageFields>
  <dataFields count="1">
    <dataField name="% RECAUDO EN EFECTIVO " fld="6" showDataAs="percentOfTotal" baseField="1" baseItem="7" numFmtId="10"/>
  </dataFields>
  <formats count="84">
    <format dxfId="98">
      <pivotArea outline="0" collapsedLevelsAreSubtotals="1" fieldPosition="0"/>
    </format>
    <format dxfId="97">
      <pivotArea collapsedLevelsAreSubtotals="1" fieldPosition="0">
        <references count="1">
          <reference field="1" count="4">
            <x v="0"/>
            <x v="1"/>
            <x v="2"/>
            <x v="3"/>
          </reference>
        </references>
      </pivotArea>
    </format>
    <format dxfId="96">
      <pivotArea outline="0" fieldPosition="0">
        <references count="1">
          <reference field="4294967294" count="1">
            <x v="0"/>
          </reference>
        </references>
      </pivotArea>
    </format>
    <format dxfId="95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field="1" type="button" dataOnly="0" labelOnly="1" outline="0" axis="axisRow" fieldPosition="0"/>
    </format>
    <format dxfId="91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90">
      <pivotArea dataOnly="0" labelOnly="1" grandRow="1" outline="0" fieldPosition="0"/>
    </format>
    <format dxfId="89">
      <pivotArea dataOnly="0" labelOnly="1" outline="0" axis="axisValues" fieldPosition="0"/>
    </format>
    <format dxfId="88">
      <pivotArea type="all" dataOnly="0" outline="0" fieldPosition="0"/>
    </format>
    <format dxfId="87">
      <pivotArea outline="0" collapsedLevelsAreSubtotals="1" fieldPosition="0"/>
    </format>
    <format dxfId="86">
      <pivotArea field="1" type="button" dataOnly="0" labelOnly="1" outline="0" axis="axisRow" fieldPosition="0"/>
    </format>
    <format dxfId="85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84">
      <pivotArea dataOnly="0" labelOnly="1" grandRow="1" outline="0" fieldPosition="0"/>
    </format>
    <format dxfId="83">
      <pivotArea dataOnly="0" labelOnly="1" outline="0" axis="axisValues" fieldPosition="0"/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1" type="button" dataOnly="0" labelOnly="1" outline="0" axis="axisRow" fieldPosition="0"/>
    </format>
    <format dxfId="79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78">
      <pivotArea dataOnly="0" labelOnly="1" grandRow="1" outline="0" fieldPosition="0"/>
    </format>
    <format dxfId="77">
      <pivotArea dataOnly="0" labelOnly="1" outline="0" axis="axisValues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field="1" type="button" dataOnly="0" labelOnly="1" outline="0" axis="axisRow" fieldPosition="0"/>
    </format>
    <format dxfId="73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72">
      <pivotArea dataOnly="0" labelOnly="1" grandRow="1" outline="0" fieldPosition="0"/>
    </format>
    <format dxfId="71">
      <pivotArea dataOnly="0" labelOnly="1" outline="0" axis="axisValues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1" type="button" dataOnly="0" labelOnly="1" outline="0" axis="axisRow" fieldPosition="0"/>
    </format>
    <format dxfId="67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66">
      <pivotArea dataOnly="0" labelOnly="1" grandRow="1" outline="0" fieldPosition="0"/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1" type="button" dataOnly="0" labelOnly="1" outline="0" axis="axisRow" fieldPosition="0"/>
    </format>
    <format dxfId="61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  <format dxfId="58">
      <pivotArea collapsedLevelsAreSubtotals="1" fieldPosition="0">
        <references count="1">
          <reference field="1" count="1">
            <x v="3"/>
          </reference>
        </references>
      </pivotArea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1" type="button" dataOnly="0" labelOnly="1" outline="0" axis="axisRow" fieldPosition="0"/>
    </format>
    <format dxfId="54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53">
      <pivotArea dataOnly="0" labelOnly="1" grandRow="1" outline="0" fieldPosition="0"/>
    </format>
    <format dxfId="52">
      <pivotArea dataOnly="0" labelOnly="1" outline="0" axis="axisValues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1" type="button" dataOnly="0" labelOnly="1" outline="0" axis="axisRow" fieldPosition="0"/>
    </format>
    <format dxfId="48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47">
      <pivotArea dataOnly="0" labelOnly="1" grandRow="1" outline="0" fieldPosition="0"/>
    </format>
    <format dxfId="46">
      <pivotArea dataOnly="0" labelOnly="1" outline="0" axis="axisValues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1" type="button" dataOnly="0" labelOnly="1" outline="0" axis="axisRow" fieldPosition="0"/>
    </format>
    <format dxfId="42">
      <pivotArea dataOnly="0" labelOnly="1" fieldPosition="0">
        <references count="1">
          <reference field="1" count="5">
            <x v="0"/>
            <x v="1"/>
            <x v="2"/>
            <x v="3"/>
            <x v="4"/>
          </reference>
        </references>
      </pivotArea>
    </format>
    <format dxfId="41">
      <pivotArea dataOnly="0" labelOnly="1" grandRow="1" outline="0" fieldPosition="0"/>
    </format>
    <format dxfId="40">
      <pivotArea dataOnly="0" labelOnly="1" outline="0" axis="axisValues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" type="button" dataOnly="0" labelOnly="1" outline="0" axis="axisRow" fieldPosition="0"/>
    </format>
    <format dxfId="36">
      <pivotArea dataOnly="0" labelOnly="1" outline="0" axis="axisValues" fieldPosition="0"/>
    </format>
    <format dxfId="35">
      <pivotArea dataOnly="0" labelOnly="1" fieldPosition="0">
        <references count="1">
          <reference field="1" count="0"/>
        </references>
      </pivotArea>
    </format>
    <format dxfId="34">
      <pivotArea dataOnly="0" labelOnly="1" grandRow="1" outline="0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" type="button" dataOnly="0" labelOnly="1" outline="0" axis="axisRow" fieldPosition="0"/>
    </format>
    <format dxfId="30">
      <pivotArea dataOnly="0" labelOnly="1" outline="0" axis="axisValues" fieldPosition="0"/>
    </format>
    <format dxfId="29">
      <pivotArea dataOnly="0" labelOnly="1" fieldPosition="0">
        <references count="1">
          <reference field="1" count="0"/>
        </references>
      </pivotArea>
    </format>
    <format dxfId="28">
      <pivotArea dataOnly="0" labelOnly="1" grandRow="1" outline="0" fieldPosition="0"/>
    </format>
    <format dxfId="27">
      <pivotArea outline="0" collapsedLevelsAreSubtotals="1" fieldPosition="0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" type="button" dataOnly="0" labelOnly="1" outline="0" axis="axisRow" fieldPosition="0"/>
    </format>
    <format dxfId="23">
      <pivotArea dataOnly="0" labelOnly="1" outline="0" axis="axisValues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dataOnly="0" labelOnly="1" grandRow="1" outline="0" fieldPosition="0"/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field="1" type="button" dataOnly="0" labelOnly="1" outline="0" axis="axisRow" fieldPosition="0"/>
    </format>
    <format dxfId="17">
      <pivotArea dataOnly="0" labelOnly="1" outline="0" axis="axisValues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Row="1" outline="0" fieldPosition="0"/>
    </format>
  </formats>
  <chartFormats count="13">
    <chartFormat chart="1" format="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4" format="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3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2">
        <item x="2"/>
        <item x="4"/>
        <item x="10"/>
        <item x="7"/>
        <item x="0"/>
        <item x="6"/>
        <item x="5"/>
        <item x="1"/>
        <item x="9"/>
        <item x="3"/>
        <item x="8"/>
        <item t="default"/>
      </items>
    </pivotField>
    <pivotField axis="axisRow" subtotalTop="0" showAll="0">
      <items count="2">
        <item sd="0" x="0"/>
        <item t="default"/>
      </items>
    </pivotField>
    <pivotField showAll="0"/>
    <pivotField subtotalTop="0" showAll="0"/>
    <pivotField dataField="1" numFmtId="164" showAll="0"/>
    <pivotField dataField="1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 AFORO VIGENTE_x000a_" fld="4" baseField="0" baseItem="0"/>
    <dataField name="RECAUDO EN EFECTIVO ." fld="5" baseField="0" baseItem="0"/>
  </dataFields>
  <formats count="3">
    <format dxfId="2">
      <pivotArea collapsedLevelsAreSubtotals="1" fieldPosition="0">
        <references count="1">
          <reference field="1" count="0"/>
        </references>
      </pivotArea>
    </format>
    <format dxfId="1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0">
      <pivotArea outline="0" collapsedLevelsAreSubtotals="1" fieldPosition="0"/>
    </format>
  </formats>
  <chartFormats count="4">
    <chartFormat chart="3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5" format="13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5" bestFit="1" customWidth="1"/>
    <col min="2" max="2" width="165.5703125" style="15" bestFit="1" customWidth="1"/>
    <col min="3" max="16384" width="11.42578125" style="15"/>
  </cols>
  <sheetData>
    <row r="9" spans="1:2" ht="36" x14ac:dyDescent="0.55000000000000004">
      <c r="A9" s="18"/>
      <c r="B9" s="19" t="s">
        <v>30</v>
      </c>
    </row>
    <row r="10" spans="1:2" ht="36" x14ac:dyDescent="0.55000000000000004">
      <c r="A10" s="18"/>
      <c r="B10" s="19" t="s">
        <v>28</v>
      </c>
    </row>
    <row r="11" spans="1:2" ht="36" x14ac:dyDescent="0.55000000000000004">
      <c r="A11" s="18"/>
      <c r="B11" s="19" t="s">
        <v>29</v>
      </c>
    </row>
    <row r="12" spans="1:2" ht="36" x14ac:dyDescent="0.55000000000000004">
      <c r="B12" s="17"/>
    </row>
    <row r="13" spans="1:2" ht="36" x14ac:dyDescent="0.55000000000000004">
      <c r="B13" s="17"/>
    </row>
    <row r="14" spans="1:2" ht="36" x14ac:dyDescent="0.55000000000000004">
      <c r="B14" s="16"/>
    </row>
  </sheetData>
  <hyperlinks>
    <hyperlink ref="B9" location="'Parcitipación Aforo por Concept'!A1" display="Participación Aforo vigente por Tipo de Recursos"/>
    <hyperlink ref="B10" location="'Recaudo Recursos Propios'!A1" display="Desagregación Recaudo por Concepto"/>
    <hyperlink ref="B11" location="'Aforo Vs Recaudo Rec Propios'!A1" display="Recaudo Vs Aforo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5:F8"/>
  <sheetViews>
    <sheetView showGridLines="0" workbookViewId="0"/>
  </sheetViews>
  <sheetFormatPr baseColWidth="10" defaultRowHeight="15" x14ac:dyDescent="0.25"/>
  <cols>
    <col min="2" max="2" width="15" bestFit="1" customWidth="1"/>
    <col min="3" max="3" width="17.140625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47.5703125" bestFit="1" customWidth="1"/>
    <col min="9" max="9" width="43" bestFit="1" customWidth="1"/>
    <col min="10" max="10" width="51.42578125" bestFit="1" customWidth="1"/>
    <col min="11" max="11" width="12.5703125" bestFit="1" customWidth="1"/>
  </cols>
  <sheetData>
    <row r="5" spans="2:6" x14ac:dyDescent="0.25">
      <c r="B5" s="5" t="s">
        <v>27</v>
      </c>
      <c r="C5" t="s">
        <v>13</v>
      </c>
    </row>
    <row r="6" spans="2:6" x14ac:dyDescent="0.25">
      <c r="B6" s="6" t="s">
        <v>4</v>
      </c>
      <c r="C6" s="9">
        <v>4425451.2467439994</v>
      </c>
    </row>
    <row r="7" spans="2:6" x14ac:dyDescent="0.25">
      <c r="B7" s="6" t="s">
        <v>3</v>
      </c>
      <c r="C7" s="9">
        <v>262400.00060000003</v>
      </c>
    </row>
    <row r="8" spans="2:6" x14ac:dyDescent="0.25">
      <c r="B8" s="6" t="s">
        <v>5</v>
      </c>
      <c r="C8" s="9">
        <v>4687851.2473439993</v>
      </c>
      <c r="F8" s="12"/>
    </row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G65"/>
  <sheetViews>
    <sheetView showGridLines="0" showRowColHeaders="0" zoomScale="95" zoomScaleNormal="95" workbookViewId="0"/>
  </sheetViews>
  <sheetFormatPr baseColWidth="10" defaultRowHeight="15" x14ac:dyDescent="0.25"/>
  <cols>
    <col min="3" max="3" width="98.140625" customWidth="1"/>
    <col min="4" max="5" width="24.140625" customWidth="1"/>
    <col min="6" max="6" width="24.7109375" bestFit="1" customWidth="1"/>
    <col min="7" max="7" width="47.5703125" bestFit="1" customWidth="1"/>
    <col min="8" max="8" width="43" bestFit="1" customWidth="1"/>
    <col min="9" max="9" width="51.42578125" bestFit="1" customWidth="1"/>
    <col min="10" max="10" width="12.5703125" bestFit="1" customWidth="1"/>
  </cols>
  <sheetData>
    <row r="5" spans="3:5" x14ac:dyDescent="0.25">
      <c r="C5" s="5" t="s">
        <v>2</v>
      </c>
      <c r="D5" t="s">
        <v>3</v>
      </c>
    </row>
    <row r="6" spans="3:5" x14ac:dyDescent="0.25">
      <c r="C6" s="5" t="s">
        <v>19</v>
      </c>
      <c r="D6" t="s">
        <v>17</v>
      </c>
    </row>
    <row r="8" spans="3:5" x14ac:dyDescent="0.25">
      <c r="C8" s="5" t="s">
        <v>24</v>
      </c>
      <c r="D8" t="s">
        <v>25</v>
      </c>
      <c r="E8" t="s">
        <v>23</v>
      </c>
    </row>
    <row r="9" spans="3:5" x14ac:dyDescent="0.25">
      <c r="C9" s="6" t="s">
        <v>33</v>
      </c>
      <c r="D9" s="9">
        <v>131141.002179</v>
      </c>
      <c r="E9" s="10">
        <v>0.95364213491562011</v>
      </c>
    </row>
    <row r="10" spans="3:5" x14ac:dyDescent="0.25">
      <c r="C10" s="6" t="s">
        <v>18</v>
      </c>
      <c r="D10" s="9">
        <v>1804.7092170000001</v>
      </c>
      <c r="E10" s="10">
        <v>1.3123635796626339E-2</v>
      </c>
    </row>
    <row r="11" spans="3:5" x14ac:dyDescent="0.25">
      <c r="C11" s="6" t="s">
        <v>46</v>
      </c>
      <c r="D11" s="9">
        <v>1033.18165686</v>
      </c>
      <c r="E11" s="10">
        <v>7.5131769975249185E-3</v>
      </c>
    </row>
    <row r="12" spans="3:5" x14ac:dyDescent="0.25">
      <c r="C12" s="6" t="s">
        <v>48</v>
      </c>
      <c r="D12" s="9">
        <v>889.38764234000007</v>
      </c>
      <c r="E12" s="10">
        <v>6.4675236266000229E-3</v>
      </c>
    </row>
    <row r="13" spans="3:5" x14ac:dyDescent="0.25">
      <c r="C13" s="6" t="s">
        <v>36</v>
      </c>
      <c r="D13" s="9">
        <v>806.01559565000002</v>
      </c>
      <c r="E13" s="10">
        <v>5.8612517873074289E-3</v>
      </c>
    </row>
    <row r="14" spans="3:5" x14ac:dyDescent="0.25">
      <c r="C14" s="6" t="s">
        <v>44</v>
      </c>
      <c r="D14" s="9">
        <v>681.14371820000008</v>
      </c>
      <c r="E14" s="10">
        <v>4.9531979992191088E-3</v>
      </c>
    </row>
    <row r="15" spans="3:5" x14ac:dyDescent="0.25">
      <c r="C15" s="6" t="s">
        <v>40</v>
      </c>
      <c r="D15" s="9">
        <v>500</v>
      </c>
      <c r="E15" s="10">
        <v>3.6359419215584187E-3</v>
      </c>
    </row>
    <row r="16" spans="3:5" x14ac:dyDescent="0.25">
      <c r="C16" s="6" t="s">
        <v>16</v>
      </c>
      <c r="D16" s="9">
        <v>454.32451300000002</v>
      </c>
      <c r="E16" s="10">
        <v>3.3037950856166258E-3</v>
      </c>
    </row>
    <row r="17" spans="1:6" x14ac:dyDescent="0.25">
      <c r="C17" s="6" t="s">
        <v>22</v>
      </c>
      <c r="D17" s="9">
        <v>102.61602453000002</v>
      </c>
      <c r="E17" s="10">
        <v>7.4621181082458823E-4</v>
      </c>
    </row>
    <row r="18" spans="1:6" x14ac:dyDescent="0.25">
      <c r="C18" s="6" t="s">
        <v>20</v>
      </c>
      <c r="D18" s="9">
        <v>62.640433999999999</v>
      </c>
      <c r="E18" s="10">
        <v>4.555139599304266E-4</v>
      </c>
    </row>
    <row r="19" spans="1:6" x14ac:dyDescent="0.25">
      <c r="C19" s="6" t="s">
        <v>42</v>
      </c>
      <c r="D19" s="9">
        <v>40.926960000000001</v>
      </c>
      <c r="E19" s="10">
        <v>2.9761609917188908E-4</v>
      </c>
      <c r="F19" s="12"/>
    </row>
    <row r="20" spans="1:6" x14ac:dyDescent="0.25">
      <c r="C20" s="6" t="s">
        <v>5</v>
      </c>
      <c r="D20" s="9">
        <v>137515.94794058002</v>
      </c>
      <c r="E20" s="10">
        <v>1</v>
      </c>
    </row>
    <row r="21" spans="1:6" x14ac:dyDescent="0.25">
      <c r="F21" s="12"/>
    </row>
    <row r="22" spans="1:6" x14ac:dyDescent="0.25">
      <c r="F22" s="12"/>
    </row>
    <row r="25" spans="1:6" x14ac:dyDescent="0.25">
      <c r="A25" s="25"/>
      <c r="B25" s="45"/>
      <c r="C25" s="45"/>
      <c r="D25" s="45"/>
      <c r="E25" s="25"/>
      <c r="F25" s="25"/>
    </row>
    <row r="26" spans="1:6" x14ac:dyDescent="0.25">
      <c r="A26" s="28"/>
      <c r="B26" s="44"/>
      <c r="C26" s="44"/>
      <c r="D26" s="44"/>
      <c r="E26" s="28"/>
      <c r="F26" s="26"/>
    </row>
    <row r="27" spans="1:6" x14ac:dyDescent="0.25">
      <c r="A27" s="28"/>
      <c r="B27" s="44"/>
      <c r="C27" s="44"/>
      <c r="D27" s="44"/>
      <c r="E27" s="28"/>
      <c r="F27" s="26"/>
    </row>
    <row r="28" spans="1:6" x14ac:dyDescent="0.25">
      <c r="A28" s="28"/>
      <c r="B28" s="44"/>
      <c r="C28" s="29" t="s">
        <v>2</v>
      </c>
      <c r="D28" s="29" t="s">
        <v>3</v>
      </c>
      <c r="E28" s="28"/>
      <c r="F28" s="26"/>
    </row>
    <row r="29" spans="1:6" x14ac:dyDescent="0.25">
      <c r="A29" s="28"/>
      <c r="B29" s="44"/>
      <c r="C29" s="29" t="s">
        <v>19</v>
      </c>
      <c r="D29" s="29" t="s">
        <v>17</v>
      </c>
      <c r="E29" s="28"/>
      <c r="F29" s="26"/>
    </row>
    <row r="30" spans="1:6" x14ac:dyDescent="0.25">
      <c r="A30" s="28"/>
      <c r="B30" s="44"/>
      <c r="C30" s="44"/>
      <c r="D30" s="44"/>
      <c r="E30" s="28"/>
      <c r="F30" s="26"/>
    </row>
    <row r="31" spans="1:6" x14ac:dyDescent="0.25">
      <c r="A31" s="28"/>
      <c r="B31" s="44"/>
      <c r="C31" s="29" t="s">
        <v>24</v>
      </c>
      <c r="D31" s="29" t="s">
        <v>23</v>
      </c>
      <c r="E31" s="28"/>
      <c r="F31" s="26"/>
    </row>
    <row r="32" spans="1:6" x14ac:dyDescent="0.25">
      <c r="A32" s="28"/>
      <c r="B32" s="44"/>
      <c r="C32" s="30" t="s">
        <v>42</v>
      </c>
      <c r="D32" s="31">
        <v>2.9761609917188908E-4</v>
      </c>
      <c r="E32" s="28"/>
      <c r="F32" s="26"/>
    </row>
    <row r="33" spans="1:6" x14ac:dyDescent="0.25">
      <c r="A33" s="28"/>
      <c r="B33" s="44"/>
      <c r="C33" s="30" t="s">
        <v>20</v>
      </c>
      <c r="D33" s="31">
        <v>4.555139599304266E-4</v>
      </c>
      <c r="E33" s="28"/>
      <c r="F33" s="26"/>
    </row>
    <row r="34" spans="1:6" x14ac:dyDescent="0.25">
      <c r="A34" s="28"/>
      <c r="B34" s="44"/>
      <c r="C34" s="30" t="s">
        <v>22</v>
      </c>
      <c r="D34" s="31">
        <v>7.4621181082458823E-4</v>
      </c>
      <c r="E34" s="28"/>
      <c r="F34" s="26"/>
    </row>
    <row r="35" spans="1:6" x14ac:dyDescent="0.25">
      <c r="A35" s="28"/>
      <c r="B35" s="44"/>
      <c r="C35" s="30" t="s">
        <v>16</v>
      </c>
      <c r="D35" s="31">
        <v>3.3037950856166258E-3</v>
      </c>
      <c r="E35" s="28"/>
      <c r="F35" s="26"/>
    </row>
    <row r="36" spans="1:6" x14ac:dyDescent="0.25">
      <c r="A36" s="28"/>
      <c r="B36" s="44"/>
      <c r="C36" s="30" t="s">
        <v>40</v>
      </c>
      <c r="D36" s="31">
        <v>3.6359419215584187E-3</v>
      </c>
      <c r="E36" s="28"/>
      <c r="F36" s="26"/>
    </row>
    <row r="37" spans="1:6" x14ac:dyDescent="0.25">
      <c r="A37" s="28"/>
      <c r="B37" s="44"/>
      <c r="C37" s="30" t="s">
        <v>44</v>
      </c>
      <c r="D37" s="31">
        <v>4.9531979992191088E-3</v>
      </c>
      <c r="E37" s="28"/>
      <c r="F37" s="26"/>
    </row>
    <row r="38" spans="1:6" x14ac:dyDescent="0.25">
      <c r="A38" s="28"/>
      <c r="B38" s="44"/>
      <c r="C38" s="30" t="s">
        <v>36</v>
      </c>
      <c r="D38" s="31">
        <v>5.8612517873074289E-3</v>
      </c>
      <c r="E38" s="28"/>
      <c r="F38" s="26"/>
    </row>
    <row r="39" spans="1:6" x14ac:dyDescent="0.25">
      <c r="A39" s="28"/>
      <c r="B39" s="44"/>
      <c r="C39" s="30" t="s">
        <v>48</v>
      </c>
      <c r="D39" s="31">
        <v>6.4675236266000229E-3</v>
      </c>
      <c r="E39" s="28"/>
      <c r="F39" s="26"/>
    </row>
    <row r="40" spans="1:6" x14ac:dyDescent="0.25">
      <c r="A40" s="28"/>
      <c r="B40" s="44"/>
      <c r="C40" s="30" t="s">
        <v>46</v>
      </c>
      <c r="D40" s="31">
        <v>7.5131769975249185E-3</v>
      </c>
      <c r="E40" s="28"/>
      <c r="F40" s="26"/>
    </row>
    <row r="41" spans="1:6" x14ac:dyDescent="0.25">
      <c r="A41" s="28"/>
      <c r="B41" s="44"/>
      <c r="C41" s="30" t="s">
        <v>18</v>
      </c>
      <c r="D41" s="31">
        <v>1.3123635796626339E-2</v>
      </c>
      <c r="E41" s="28"/>
      <c r="F41" s="26"/>
    </row>
    <row r="42" spans="1:6" x14ac:dyDescent="0.25">
      <c r="A42" s="28"/>
      <c r="B42" s="44"/>
      <c r="C42" s="30" t="s">
        <v>33</v>
      </c>
      <c r="D42" s="31">
        <v>0.95364213491562011</v>
      </c>
      <c r="E42" s="28"/>
      <c r="F42" s="26"/>
    </row>
    <row r="43" spans="1:6" x14ac:dyDescent="0.25">
      <c r="A43" s="28"/>
      <c r="B43" s="44"/>
      <c r="C43" s="30" t="s">
        <v>5</v>
      </c>
      <c r="D43" s="31">
        <v>1</v>
      </c>
      <c r="E43" s="28"/>
      <c r="F43" s="26"/>
    </row>
    <row r="44" spans="1:6" x14ac:dyDescent="0.25">
      <c r="A44" s="28"/>
      <c r="B44" s="44"/>
      <c r="C44" s="45"/>
      <c r="D44" s="45"/>
      <c r="E44" s="28"/>
      <c r="F44" s="26"/>
    </row>
    <row r="45" spans="1:6" x14ac:dyDescent="0.25">
      <c r="A45" s="28"/>
      <c r="B45" s="44"/>
      <c r="C45" s="45"/>
      <c r="D45" s="45"/>
      <c r="E45" s="28"/>
      <c r="F45" s="26"/>
    </row>
    <row r="46" spans="1:6" x14ac:dyDescent="0.25">
      <c r="A46" s="26"/>
      <c r="B46" s="44"/>
      <c r="C46" s="45"/>
      <c r="D46" s="45"/>
      <c r="E46" s="26"/>
      <c r="F46" s="26"/>
    </row>
    <row r="47" spans="1:6" x14ac:dyDescent="0.25">
      <c r="A47" s="11"/>
      <c r="B47" s="44"/>
      <c r="C47" s="44"/>
      <c r="D47" s="44"/>
      <c r="E47" s="11"/>
      <c r="F47" s="11"/>
    </row>
    <row r="48" spans="1:6" x14ac:dyDescent="0.25">
      <c r="A48" s="11"/>
      <c r="B48" s="44"/>
      <c r="C48" s="44"/>
      <c r="D48" s="44"/>
      <c r="E48" s="11"/>
      <c r="F48" s="11"/>
    </row>
    <row r="49" spans="1:7" x14ac:dyDescent="0.25">
      <c r="B49" s="45"/>
      <c r="C49" s="45"/>
      <c r="D49" s="45"/>
    </row>
    <row r="50" spans="1:7" x14ac:dyDescent="0.25">
      <c r="B50" s="45"/>
      <c r="C50" s="45"/>
      <c r="D50" s="45"/>
    </row>
    <row r="51" spans="1:7" x14ac:dyDescent="0.25">
      <c r="B51" s="45"/>
      <c r="C51" s="45"/>
      <c r="D51" s="45"/>
    </row>
    <row r="52" spans="1:7" x14ac:dyDescent="0.25">
      <c r="A52" s="27"/>
      <c r="B52" s="45"/>
      <c r="C52" s="45"/>
      <c r="D52" s="45"/>
      <c r="E52" s="27"/>
      <c r="F52" s="27"/>
      <c r="G52" s="27"/>
    </row>
    <row r="53" spans="1:7" x14ac:dyDescent="0.25">
      <c r="A53" s="27"/>
      <c r="B53" s="45"/>
      <c r="C53" s="45"/>
      <c r="D53" s="45"/>
      <c r="E53" s="27"/>
      <c r="F53" s="27"/>
      <c r="G53" s="27"/>
    </row>
    <row r="54" spans="1:7" x14ac:dyDescent="0.25">
      <c r="A54" s="27"/>
      <c r="B54" s="45"/>
      <c r="C54" s="45"/>
      <c r="D54" s="45"/>
      <c r="E54" s="27"/>
      <c r="F54" s="27"/>
      <c r="G54" s="27"/>
    </row>
    <row r="55" spans="1:7" x14ac:dyDescent="0.25">
      <c r="A55" s="27"/>
      <c r="B55" s="45"/>
      <c r="C55" s="45"/>
      <c r="D55" s="45"/>
      <c r="E55" s="27"/>
      <c r="F55" s="27"/>
      <c r="G55" s="27"/>
    </row>
    <row r="56" spans="1:7" x14ac:dyDescent="0.25">
      <c r="A56" s="27"/>
      <c r="B56" s="45"/>
      <c r="C56" s="45"/>
      <c r="D56" s="45"/>
      <c r="E56" s="27"/>
      <c r="F56" s="27"/>
      <c r="G56" s="27"/>
    </row>
    <row r="57" spans="1:7" x14ac:dyDescent="0.25">
      <c r="A57" s="27"/>
      <c r="B57" s="27"/>
      <c r="C57" s="27"/>
      <c r="D57" s="27"/>
      <c r="E57" s="27"/>
      <c r="F57" s="27"/>
      <c r="G57" s="27"/>
    </row>
    <row r="58" spans="1:7" x14ac:dyDescent="0.25">
      <c r="A58" s="27"/>
      <c r="B58" s="27"/>
      <c r="C58" s="27"/>
      <c r="D58" s="27"/>
      <c r="E58" s="27"/>
      <c r="F58" s="27"/>
      <c r="G58" s="27"/>
    </row>
    <row r="59" spans="1:7" x14ac:dyDescent="0.25">
      <c r="A59" s="27"/>
      <c r="B59" s="27"/>
      <c r="C59" s="27"/>
      <c r="D59" s="27"/>
      <c r="E59" s="27"/>
      <c r="F59" s="27"/>
      <c r="G59" s="27"/>
    </row>
    <row r="60" spans="1:7" x14ac:dyDescent="0.25">
      <c r="A60" s="27"/>
      <c r="B60" s="27"/>
      <c r="C60" s="27"/>
      <c r="D60" s="27"/>
      <c r="E60" s="27"/>
      <c r="F60" s="27"/>
      <c r="G60" s="27"/>
    </row>
    <row r="61" spans="1:7" x14ac:dyDescent="0.25">
      <c r="A61" s="27"/>
      <c r="B61" s="27"/>
      <c r="C61" s="27"/>
      <c r="D61" s="27"/>
      <c r="E61" s="27"/>
      <c r="F61" s="27"/>
      <c r="G61" s="27"/>
    </row>
    <row r="62" spans="1:7" x14ac:dyDescent="0.25">
      <c r="A62" s="27"/>
      <c r="B62" s="27"/>
      <c r="C62" s="27"/>
      <c r="D62" s="27"/>
      <c r="E62" s="27"/>
      <c r="F62" s="27"/>
      <c r="G62" s="27"/>
    </row>
    <row r="63" spans="1:7" x14ac:dyDescent="0.25">
      <c r="A63" s="27"/>
      <c r="B63" s="27"/>
      <c r="C63" s="27"/>
      <c r="D63" s="27"/>
      <c r="E63" s="27"/>
      <c r="F63" s="27"/>
      <c r="G63" s="27"/>
    </row>
    <row r="64" spans="1:7" x14ac:dyDescent="0.25">
      <c r="A64" s="27"/>
      <c r="B64" s="27"/>
      <c r="C64" s="27"/>
      <c r="D64" s="27"/>
      <c r="E64" s="27"/>
      <c r="F64" s="27"/>
      <c r="G64" s="27"/>
    </row>
    <row r="65" spans="1:7" x14ac:dyDescent="0.25">
      <c r="A65" s="27"/>
      <c r="B65" s="27"/>
      <c r="C65" s="27"/>
      <c r="D65" s="27"/>
      <c r="E65" s="27"/>
      <c r="F65" s="27"/>
      <c r="G65" s="27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C8" zoomScaleNormal="100" workbookViewId="0">
      <selection activeCell="F18" sqref="F18"/>
    </sheetView>
  </sheetViews>
  <sheetFormatPr baseColWidth="10" defaultRowHeight="20.100000000000001" customHeight="1" x14ac:dyDescent="0.25"/>
  <cols>
    <col min="1" max="1" width="19.42578125" style="1" customWidth="1"/>
    <col min="2" max="2" width="56.7109375" style="1" bestFit="1" customWidth="1"/>
    <col min="3" max="3" width="8" style="1" bestFit="1" customWidth="1"/>
    <col min="4" max="4" width="20.42578125" style="2" bestFit="1" customWidth="1"/>
    <col min="5" max="5" width="18.85546875" style="2" bestFit="1" customWidth="1"/>
    <col min="6" max="6" width="20.42578125" style="2" bestFit="1" customWidth="1"/>
    <col min="7" max="7" width="21.42578125" style="2" customWidth="1"/>
    <col min="8" max="8" width="32.42578125" style="34" customWidth="1"/>
    <col min="9" max="9" width="22" style="1" customWidth="1"/>
    <col min="10" max="16384" width="11.42578125" style="1"/>
  </cols>
  <sheetData>
    <row r="1" spans="1:9" s="3" customFormat="1" ht="51" customHeight="1" thickBot="1" x14ac:dyDescent="0.3">
      <c r="A1" s="32" t="s">
        <v>0</v>
      </c>
      <c r="B1" s="33" t="s">
        <v>12</v>
      </c>
      <c r="C1" s="33" t="s">
        <v>2</v>
      </c>
      <c r="D1" s="35" t="s">
        <v>11</v>
      </c>
      <c r="E1" s="35" t="s">
        <v>1</v>
      </c>
      <c r="F1" s="35" t="s">
        <v>10</v>
      </c>
      <c r="G1" s="35" t="s">
        <v>6</v>
      </c>
      <c r="H1" s="36" t="s">
        <v>7</v>
      </c>
    </row>
    <row r="2" spans="1:9" s="3" customFormat="1" ht="18" customHeight="1" thickBot="1" x14ac:dyDescent="0.3">
      <c r="A2" s="20" t="s">
        <v>32</v>
      </c>
      <c r="B2" s="21" t="s">
        <v>33</v>
      </c>
      <c r="C2" s="21" t="s">
        <v>3</v>
      </c>
      <c r="D2" s="37">
        <v>262004.0006</v>
      </c>
      <c r="E2" s="37">
        <v>0</v>
      </c>
      <c r="F2" s="37">
        <v>262004.0006</v>
      </c>
      <c r="G2" s="37">
        <v>131141.002179</v>
      </c>
      <c r="H2" s="38">
        <v>130862.998421</v>
      </c>
    </row>
    <row r="3" spans="1:9" ht="18" customHeight="1" thickBot="1" x14ac:dyDescent="0.3">
      <c r="A3" s="22" t="s">
        <v>43</v>
      </c>
      <c r="B3" s="23" t="s">
        <v>44</v>
      </c>
      <c r="C3" s="21" t="s">
        <v>3</v>
      </c>
      <c r="D3" s="37">
        <v>0</v>
      </c>
      <c r="E3" s="37">
        <v>0</v>
      </c>
      <c r="F3" s="37">
        <v>0</v>
      </c>
      <c r="G3" s="37">
        <v>681.14371820000008</v>
      </c>
      <c r="H3" s="38">
        <v>-681.14371820000008</v>
      </c>
    </row>
    <row r="4" spans="1:9" ht="18" customHeight="1" thickBot="1" x14ac:dyDescent="0.3">
      <c r="A4" s="24" t="s">
        <v>31</v>
      </c>
      <c r="B4" s="24" t="s">
        <v>16</v>
      </c>
      <c r="C4" s="21" t="s">
        <v>3</v>
      </c>
      <c r="D4" s="37">
        <v>396</v>
      </c>
      <c r="E4" s="37">
        <v>0</v>
      </c>
      <c r="F4" s="37">
        <v>396</v>
      </c>
      <c r="G4" s="37">
        <v>454.32451300000002</v>
      </c>
      <c r="H4" s="38">
        <v>-58.324513000000003</v>
      </c>
    </row>
    <row r="5" spans="1:9" ht="18" customHeight="1" thickBot="1" x14ac:dyDescent="0.3">
      <c r="A5" s="24" t="s">
        <v>45</v>
      </c>
      <c r="B5" s="24" t="s">
        <v>46</v>
      </c>
      <c r="C5" s="21" t="s">
        <v>3</v>
      </c>
      <c r="D5" s="37">
        <v>0</v>
      </c>
      <c r="E5" s="37">
        <v>0</v>
      </c>
      <c r="F5" s="37">
        <v>0</v>
      </c>
      <c r="G5" s="37">
        <v>1033.18165686</v>
      </c>
      <c r="H5" s="38">
        <v>-1033.18165686</v>
      </c>
    </row>
    <row r="6" spans="1:9" ht="18" customHeight="1" thickBot="1" x14ac:dyDescent="0.3">
      <c r="A6" s="24" t="s">
        <v>34</v>
      </c>
      <c r="B6" s="24" t="s">
        <v>18</v>
      </c>
      <c r="C6" s="21" t="s">
        <v>3</v>
      </c>
      <c r="D6" s="37">
        <v>0</v>
      </c>
      <c r="E6" s="37">
        <v>0</v>
      </c>
      <c r="F6" s="37">
        <v>0</v>
      </c>
      <c r="G6" s="37">
        <v>1804.7092170000001</v>
      </c>
      <c r="H6" s="38">
        <v>-1804.7092170000001</v>
      </c>
      <c r="I6" s="4"/>
    </row>
    <row r="7" spans="1:9" ht="18" customHeight="1" thickBot="1" x14ac:dyDescent="0.3">
      <c r="A7" s="20" t="s">
        <v>39</v>
      </c>
      <c r="B7" s="24" t="s">
        <v>40</v>
      </c>
      <c r="C7" s="21" t="s">
        <v>3</v>
      </c>
      <c r="D7" s="37">
        <v>0</v>
      </c>
      <c r="E7" s="37">
        <v>0</v>
      </c>
      <c r="F7" s="37">
        <v>0</v>
      </c>
      <c r="G7" s="37">
        <v>500</v>
      </c>
      <c r="H7" s="38">
        <v>-500</v>
      </c>
      <c r="I7" s="4"/>
    </row>
    <row r="8" spans="1:9" ht="18" customHeight="1" thickBot="1" x14ac:dyDescent="0.3">
      <c r="A8" s="39" t="s">
        <v>35</v>
      </c>
      <c r="B8" s="40" t="s">
        <v>36</v>
      </c>
      <c r="C8" s="21" t="s">
        <v>3</v>
      </c>
      <c r="D8" s="37">
        <v>0</v>
      </c>
      <c r="E8" s="37">
        <v>0</v>
      </c>
      <c r="F8" s="37">
        <v>0</v>
      </c>
      <c r="G8" s="37">
        <v>806.01559565000002</v>
      </c>
      <c r="H8" s="38">
        <v>-806.01559565000002</v>
      </c>
    </row>
    <row r="9" spans="1:9" ht="18" customHeight="1" thickBot="1" x14ac:dyDescent="0.3">
      <c r="A9" s="20" t="s">
        <v>37</v>
      </c>
      <c r="B9" s="24" t="s">
        <v>22</v>
      </c>
      <c r="C9" s="21" t="s">
        <v>3</v>
      </c>
      <c r="D9" s="37">
        <v>0</v>
      </c>
      <c r="E9" s="37">
        <v>0</v>
      </c>
      <c r="F9" s="37">
        <v>0</v>
      </c>
      <c r="G9" s="37">
        <v>102.61602453000002</v>
      </c>
      <c r="H9" s="38">
        <v>-102.61602453000002</v>
      </c>
    </row>
    <row r="10" spans="1:9" ht="18" customHeight="1" thickBot="1" x14ac:dyDescent="0.3">
      <c r="A10" s="20" t="s">
        <v>47</v>
      </c>
      <c r="B10" s="24" t="s">
        <v>48</v>
      </c>
      <c r="C10" s="21" t="s">
        <v>3</v>
      </c>
      <c r="D10" s="37">
        <v>0</v>
      </c>
      <c r="E10" s="37">
        <v>0</v>
      </c>
      <c r="F10" s="37">
        <v>0</v>
      </c>
      <c r="G10" s="37">
        <v>889.38764234000007</v>
      </c>
      <c r="H10" s="38">
        <v>-889.38764234000007</v>
      </c>
    </row>
    <row r="11" spans="1:9" ht="18" customHeight="1" thickBot="1" x14ac:dyDescent="0.3">
      <c r="A11" s="20" t="s">
        <v>41</v>
      </c>
      <c r="B11" s="24" t="s">
        <v>42</v>
      </c>
      <c r="C11" s="21" t="s">
        <v>3</v>
      </c>
      <c r="D11" s="37">
        <v>0</v>
      </c>
      <c r="E11" s="37">
        <v>0</v>
      </c>
      <c r="F11" s="37">
        <v>0</v>
      </c>
      <c r="G11" s="37">
        <v>40.926960000000001</v>
      </c>
      <c r="H11" s="38">
        <v>-40.926960000000001</v>
      </c>
    </row>
    <row r="12" spans="1:9" ht="20.100000000000001" customHeight="1" thickBot="1" x14ac:dyDescent="0.3">
      <c r="A12" s="41" t="s">
        <v>38</v>
      </c>
      <c r="B12" s="42" t="s">
        <v>20</v>
      </c>
      <c r="C12" s="21" t="s">
        <v>3</v>
      </c>
      <c r="D12" s="37">
        <v>0</v>
      </c>
      <c r="E12" s="37">
        <v>0</v>
      </c>
      <c r="F12" s="37">
        <v>0</v>
      </c>
      <c r="G12" s="37">
        <v>62.640433999999999</v>
      </c>
      <c r="H12" s="38">
        <v>-62.640433999999999</v>
      </c>
    </row>
    <row r="13" spans="1:9" ht="20.100000000000001" customHeight="1" thickBot="1" x14ac:dyDescent="0.3">
      <c r="A13" s="20">
        <v>42</v>
      </c>
      <c r="B13" s="24" t="s">
        <v>14</v>
      </c>
      <c r="C13" s="21" t="s">
        <v>4</v>
      </c>
      <c r="D13" s="37">
        <v>896061</v>
      </c>
      <c r="E13" s="37">
        <v>0</v>
      </c>
      <c r="F13" s="37">
        <v>896061</v>
      </c>
      <c r="G13" s="37">
        <v>496934.40220800001</v>
      </c>
      <c r="H13" s="38">
        <v>399126.59779199999</v>
      </c>
    </row>
    <row r="14" spans="1:9" ht="20.100000000000001" customHeight="1" thickBot="1" x14ac:dyDescent="0.3">
      <c r="A14" s="24">
        <v>43</v>
      </c>
      <c r="B14" s="24" t="s">
        <v>15</v>
      </c>
      <c r="C14" s="21" t="s">
        <v>4</v>
      </c>
      <c r="D14" s="37">
        <v>3529390.2467439999</v>
      </c>
      <c r="E14" s="37">
        <v>0</v>
      </c>
      <c r="F14" s="37">
        <v>3529390.2467439999</v>
      </c>
      <c r="G14" s="37">
        <v>59020.520403300005</v>
      </c>
      <c r="H14" s="38">
        <v>3470369.7263407004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B6:H32"/>
  <sheetViews>
    <sheetView showGridLines="0" showRowColHeaders="0" workbookViewId="0"/>
  </sheetViews>
  <sheetFormatPr baseColWidth="10" defaultRowHeight="15" x14ac:dyDescent="0.25"/>
  <cols>
    <col min="2" max="2" width="18.85546875" bestFit="1" customWidth="1"/>
    <col min="3" max="3" width="17.140625" bestFit="1" customWidth="1"/>
    <col min="4" max="4" width="22.7109375" bestFit="1" customWidth="1"/>
    <col min="5" max="5" width="11" bestFit="1" customWidth="1"/>
  </cols>
  <sheetData>
    <row r="6" spans="2:5" x14ac:dyDescent="0.25">
      <c r="B6" s="5" t="s">
        <v>21</v>
      </c>
      <c r="C6" t="s">
        <v>13</v>
      </c>
      <c r="D6" t="s">
        <v>8</v>
      </c>
      <c r="E6" s="8" t="s">
        <v>26</v>
      </c>
    </row>
    <row r="7" spans="2:5" x14ac:dyDescent="0.25">
      <c r="B7" s="6" t="s">
        <v>3</v>
      </c>
      <c r="C7" s="43">
        <v>262400.00060000003</v>
      </c>
      <c r="D7" s="43">
        <v>137515.94794058002</v>
      </c>
      <c r="E7" s="13">
        <f>+GETPIVOTDATA("RECAUDO EN EFECTIVO .",$B$6,"Aportes","Propios")/GETPIVOTDATA(" AFORO VIGENTE
",$B$6,"Aportes","Propios")</f>
        <v>0.52406992235570904</v>
      </c>
    </row>
    <row r="8" spans="2:5" x14ac:dyDescent="0.25">
      <c r="B8" s="6" t="s">
        <v>5</v>
      </c>
      <c r="C8" s="43">
        <v>262400.00060000003</v>
      </c>
      <c r="D8" s="43">
        <v>137515.94794058002</v>
      </c>
      <c r="E8" s="14">
        <f>+GETPIVOTDATA("RECAUDO EN EFECTIVO .",$B$6)/GETPIVOTDATA(" AFORO VIGENTE
",$B$6)</f>
        <v>0.52406992235570904</v>
      </c>
    </row>
    <row r="32" spans="8:8" x14ac:dyDescent="0.25">
      <c r="H32" s="7" t="s">
        <v>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5F7AD59492A449B2AE8F54E5ADD40" ma:contentTypeVersion="10" ma:contentTypeDescription="Crear nuevo documento." ma:contentTypeScope="" ma:versionID="28e59909b7325fcee186c536a91540bf">
  <xsd:schema xmlns:xsd="http://www.w3.org/2001/XMLSchema" xmlns:xs="http://www.w3.org/2001/XMLSchema" xmlns:p="http://schemas.microsoft.com/office/2006/metadata/properties" xmlns:ns3="1df5d474-7cd7-4344-9657-9380820f623a" xmlns:ns4="b5369ee9-0859-41a5-9f88-22bc6756da48" targetNamespace="http://schemas.microsoft.com/office/2006/metadata/properties" ma:root="true" ma:fieldsID="000c573163c325a4b70aa27e13a63283" ns3:_="" ns4:_="">
    <xsd:import namespace="1df5d474-7cd7-4344-9657-9380820f623a"/>
    <xsd:import namespace="b5369ee9-0859-41a5-9f88-22bc6756da4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d474-7cd7-4344-9657-9380820f623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69ee9-0859-41a5-9f88-22bc6756d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798503-12FD-43F0-9C7E-EC6D325A4C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d474-7cd7-4344-9657-9380820f623a"/>
    <ds:schemaRef ds:uri="b5369ee9-0859-41a5-9f88-22bc6756d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EBB886-4912-4F20-AA72-05AABE39FB45}">
  <ds:schemaRefs>
    <ds:schemaRef ds:uri="http://purl.org/dc/terms/"/>
    <ds:schemaRef ds:uri="http://schemas.microsoft.com/office/2006/documentManagement/types"/>
    <ds:schemaRef ds:uri="http://purl.org/dc/elements/1.1/"/>
    <ds:schemaRef ds:uri="1df5d474-7cd7-4344-9657-9380820f623a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b5369ee9-0859-41a5-9f88-22bc6756da4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Menú</vt:lpstr>
      <vt:lpstr>Parcitipación Aforo por Concept</vt:lpstr>
      <vt:lpstr>Recaudo Recursos Propios</vt:lpstr>
      <vt:lpstr>AGO</vt:lpstr>
      <vt:lpstr>Aforo Vs Recaudo Rec Propios</vt:lpstr>
      <vt:lpstr>AGO!Área_de_impresión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USER</cp:lastModifiedBy>
  <dcterms:created xsi:type="dcterms:W3CDTF">2018-04-17T16:44:20Z</dcterms:created>
  <dcterms:modified xsi:type="dcterms:W3CDTF">2020-10-13T19:51:55Z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0x01010094A5F7AD59492A449B2AE8F54E5ADD40</vt:lpwstr>
  </property>
</Properties>
</file>