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AGO\"/>
    </mc:Choice>
  </mc:AlternateContent>
  <xr:revisionPtr revIDLastSave="0" documentId="8_{1F6230D9-F729-4122-A8DB-CF7625663AD5}" xr6:coauthVersionLast="41" xr6:coauthVersionMax="41" xr10:uidLastSave="{00000000-0000-0000-0000-000000000000}"/>
  <bookViews>
    <workbookView xWindow="-120" yWindow="-120" windowWidth="29040" windowHeight="1584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ago" sheetId="1" r:id="rId4"/>
    <sheet name="Aforo Vs Recaudo Rec Propios" sheetId="3" r:id="rId5"/>
  </sheets>
  <definedNames>
    <definedName name="_xlnm.Print_Area" localSheetId="3">ago!$A$1:$H$12</definedName>
  </definedNames>
  <calcPr calcId="191029"/>
  <pivotCaches>
    <pivotCache cacheId="4" r:id="rId6"/>
    <pivotCache cacheId="18" r:id="rId7"/>
    <pivotCache cacheId="28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<sst xmlns="http://schemas.openxmlformats.org/spreadsheetml/2006/main" count="99" uniqueCount="43">
  <si>
    <t>CODIFICACION
PRESUPUESTAL</t>
  </si>
  <si>
    <t>MODIFICACIONES AFORO</t>
  </si>
  <si>
    <t>EXCEDENTES FINANCIEROS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</si>
  <si>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</si>
  <si>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</si>
  <si>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</si>
  <si>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</si>
  <si>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</si>
  <si>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</si>
  <si>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</si>
  <si>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</si>
  <si>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</si>
  <si>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</si>
  <si>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</si>
  <si>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</si>
  <si>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FUNCIONAMIENTO</t>
  </si>
  <si>
    <t>DEUDA</t>
  </si>
  <si>
    <t>INVERSIÓN</t>
  </si>
  <si>
    <t>VENTA DE BIENES Y SERVICIOS</t>
  </si>
  <si>
    <t>TASA POR EL USO DE LA INFRAESTRUCTURA DE TRANSPORTE</t>
  </si>
  <si>
    <t>SANCIONES CONTRACTUALES</t>
  </si>
  <si>
    <t>DEPÓSITOS</t>
  </si>
  <si>
    <t>VALORES DISTINTOS DE ACCIONES</t>
  </si>
  <si>
    <t>REINTEGROS Y OTROS RECURSOS NO APROPIADOS</t>
  </si>
  <si>
    <t>(Todas)</t>
  </si>
  <si>
    <t>SENTENCIAS Y CONCILIACIONES</t>
  </si>
  <si>
    <t xml:space="preserve">Recudo
</t>
  </si>
  <si>
    <t>REINTEGROS INCAPACIDADES</t>
  </si>
  <si>
    <t>REINTEGROS GASTOS DE FUNCIONAMIENTO</t>
  </si>
  <si>
    <t>Concepto Ingreso</t>
  </si>
  <si>
    <t>RENDIMIENTOS RECURSOS ENTREGADOS EN ADMINISTRACION</t>
  </si>
  <si>
    <t>REINTEGROS GASTOS DE INVERSION</t>
  </si>
  <si>
    <t xml:space="preserve">% RECAUDO EN EFECTIVO </t>
  </si>
  <si>
    <t xml:space="preserve">Concepto de Ingreso </t>
  </si>
  <si>
    <t xml:space="preserve">Recaudo En Efectivo
</t>
  </si>
  <si>
    <t>Cifras en Millones de pesos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</si>
  <si>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</si>
  <si>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</si>
  <si>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</si>
  <si>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</si>
  <si>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</si>
  <si>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PEAJES</t>
  </si>
  <si>
    <t>(*) MEDIANTE  DECRETO 1155 DEL 27 DE JUNIO DE 2019  "POR EL CUAL SE EFECTUA UN AJUSTE EN EL  PRESUPUESTO GENERAL DE LA NACIÓN PARA LA VIGENCIA FISCAL 2019 Y SE EFECTUA LA CORRESPONDIENTE LIQUIDACIÒN," A LA AGENCIA NACIONAL DE INFRAESTRUCTURA SE LE CONTRACREDITO (REDUJÒ)  EL AFORO  INICIAL CON APORTES NACION - INVERSION, EN LA SUMA DE $ 185.095.000.000. ESTOS APORTES FUERON ACREDITADOS AL MINISTERIO DE TRANSPORTE Y AL INVIAS.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</si>
</sst>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  <numFmt numFmtId="167" formatCode="0.00000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Fill="1" applyBorder="1" applyAlignment="1">
      <alignment vertical="center"/>
    </xf>
    <xf numFmtId="164" fontId="3" fillId="0" borderId="0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164" fontId="3" fillId="2" borderId="3" xfId="1" applyFont="1" applyFill="1" applyBorder="1" applyAlignment="1">
      <alignment horizontal="right" vertical="center"/>
    </xf>
    <xf numFmtId="164" fontId="4" fillId="2" borderId="3" xfId="1" applyFont="1" applyFill="1" applyBorder="1" applyAlignment="1">
      <alignment horizontal="right" vertical="center"/>
    </xf>
    <xf numFmtId="164" fontId="4" fillId="2" borderId="4" xfId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top" readingOrder="1"/>
    </xf>
    <xf numFmtId="0" fontId="3" fillId="2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vertical="top" wrapText="1" readingOrder="1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6" fillId="0" borderId="0" xfId="0" applyFont="1"/>
    <xf numFmtId="0" fontId="3" fillId="2" borderId="0" xfId="0" applyFont="1" applyFill="1" applyBorder="1" applyAlignment="1">
      <alignment vertical="center"/>
    </xf>
    <xf numFmtId="0" fontId="7" fillId="3" borderId="6" xfId="0" applyFont="1" applyFill="1" applyBorder="1"/>
    <xf numFmtId="0" fontId="3" fillId="2" borderId="3" xfId="0" applyFont="1" applyFill="1" applyBorder="1" applyAlignment="1">
      <alignment horizontal="left" vertical="center"/>
    </xf>
    <xf numFmtId="164" fontId="3" fillId="2" borderId="3" xfId="1" applyFont="1" applyFill="1" applyBorder="1" applyAlignment="1">
      <alignment vertical="center"/>
    </xf>
    <xf numFmtId="1" fontId="3" fillId="2" borderId="2" xfId="2" applyNumberFormat="1" applyFont="1" applyFill="1" applyBorder="1" applyAlignment="1">
      <alignment horizontal="left" vertical="center"/>
    </xf>
    <xf numFmtId="165" fontId="0" fillId="0" borderId="0" xfId="0" applyNumberFormat="1"/>
    <xf numFmtId="41" fontId="3" fillId="0" borderId="0" xfId="2" applyFont="1" applyFill="1" applyBorder="1" applyAlignment="1">
      <alignment vertical="center"/>
    </xf>
    <xf numFmtId="10" fontId="0" fillId="0" borderId="0" xfId="0" applyNumberFormat="1"/>
    <xf numFmtId="0" fontId="8" fillId="4" borderId="0" xfId="0" applyFont="1" applyFill="1"/>
    <xf numFmtId="0" fontId="8" fillId="4" borderId="0" xfId="0" applyFont="1" applyFill="1" applyAlignment="1">
      <alignment horizontal="left"/>
    </xf>
    <xf numFmtId="10" fontId="8" fillId="4" borderId="0" xfId="0" applyNumberFormat="1" applyFont="1" applyFill="1"/>
    <xf numFmtId="0" fontId="8" fillId="4" borderId="0" xfId="0" applyFont="1" applyFill="1" applyBorder="1"/>
    <xf numFmtId="166" fontId="0" fillId="0" borderId="0" xfId="0" applyNumberFormat="1"/>
    <xf numFmtId="167" fontId="0" fillId="0" borderId="0" xfId="0" applyNumberFormat="1"/>
    <xf numFmtId="166" fontId="8" fillId="4" borderId="0" xfId="0" applyNumberFormat="1" applyFont="1" applyFill="1"/>
    <xf numFmtId="167" fontId="8" fillId="4" borderId="0" xfId="0" applyNumberFormat="1" applyFont="1" applyFill="1"/>
    <xf numFmtId="0" fontId="9" fillId="0" borderId="0" xfId="0" applyFont="1"/>
    <xf numFmtId="9" fontId="0" fillId="0" borderId="0" xfId="3" applyFont="1"/>
    <xf numFmtId="9" fontId="7" fillId="3" borderId="7" xfId="0" applyNumberFormat="1" applyFont="1" applyFill="1" applyBorder="1"/>
    <xf numFmtId="0" fontId="1" fillId="0" borderId="0" xfId="4"/>
    <xf numFmtId="0" fontId="10" fillId="0" borderId="0" xfId="4" applyFont="1"/>
    <xf numFmtId="0" fontId="12" fillId="0" borderId="0" xfId="5" applyFont="1"/>
    <xf numFmtId="0" fontId="13" fillId="0" borderId="0" xfId="4" applyFont="1"/>
    <xf numFmtId="0" fontId="14" fillId="0" borderId="0" xfId="5" applyFont="1"/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A0B2B267-880A-4D85-AD2A-48B41875EAFA}"/>
    <cellStyle name="Porcentaje" xfId="3" builtinId="5"/>
  </cellStyles>
  <dxfs count="67">
    <dxf>
      <numFmt numFmtId="168" formatCode="_-* #,##0.0_-;\-* #,##0.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9" formatCode="_-* #,##0.000_-;\-* #,##0.000_-;_-* &quot;-&quot;_-;_-@_-"/>
    </dxf>
    <dxf>
      <numFmt numFmtId="170" formatCode="_-* #,##0.0000_-;\-* #,##0.0000_-;_-* &quot;-&quot;_-;_-@_-"/>
    </dxf>
    <dxf>
      <numFmt numFmtId="171" formatCode="_-* #,##0.00000_-;\-* #,##0.00000_-;_-* &quot;-&quot;_-;_-@_-"/>
    </dxf>
    <dxf>
      <numFmt numFmtId="170" formatCode="_-* #,##0.0000_-;\-* #,##0.0000_-;_-* &quot;-&quot;_-;_-@_-"/>
    </dxf>
    <dxf>
      <numFmt numFmtId="169" formatCode="_-* #,##0.000_-;\-* #,##0.000_-;_-* &quot;-&quot;_-;_-@_-"/>
    </dxf>
    <dxf>
      <numFmt numFmtId="168" formatCode="_-* #,##0.0_-;\-* #,##0.0_-;_-* &quot;-&quot;_-;_-@_-"/>
    </dxf>
    <dxf>
      <numFmt numFmtId="165" formatCode="_-* #,##0.00_-;\-* #,##0.00_-;_-* &quot;-&quot;_-;_-@_-"/>
    </dxf>
    <dxf>
      <numFmt numFmtId="169" formatCode="_-* #,##0.000_-;\-* #,##0.000_-;_-* &quot;-&quot;_-;_-@_-"/>
    </dxf>
    <dxf>
      <numFmt numFmtId="165" formatCode="_-* #,##0.00_-;\-* #,##0.00_-;_-* &quot;-&quot;_-;_-@_-"/>
    </dxf>
    <dxf>
      <numFmt numFmtId="170" formatCode="_-* #,##0.0000_-;\-* #,##0.0000_-;_-* &quot;-&quot;_-;_-@_-"/>
    </dxf>
    <dxf>
      <numFmt numFmtId="169" formatCode="_-* #,##0.000_-;\-* #,##0.000_-;_-* &quot;-&quot;_-;_-@_-"/>
    </dxf>
    <dxf>
      <numFmt numFmtId="168" formatCode="_-* #,##0.0_-;\-* #,##0.0_-;_-* &quot;-&quot;_-;_-@_-"/>
    </dxf>
    <dxf>
      <numFmt numFmtId="165" formatCode="_-* #,##0.00_-;\-* #,##0.00_-;_-* &quot;-&quot;_-;_-@_-"/>
    </dxf>
    <dxf>
      <numFmt numFmtId="168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numFmt numFmtId="33" formatCode="_-* #,##0_-;\-* #,##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numFmt numFmtId="33" formatCode="_-* #,##0_-;\-* #,##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numFmt numFmtId="33" formatCode="_-* #,##0_-;\-* #,##0_-;_-* &quot;-&quot;_-;_-@_-"/>
    </dxf>
    <dxf>
      <numFmt numFmtId="33" formatCode="_-* #,##0_-;\-* #,##0_-;_-* &quot;-&quot;_-;_-@_-"/>
    </dxf>
    <dxf>
      <numFmt numFmtId="167" formatCode="0.000000%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7" formatCode="0.000000%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AGO Ingresos 2019.xlsx]Parcitipación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9673789347811466"/>
          <c:y val="2.3495965914575029E-4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2725951.9099999997</c:v>
                </c:pt>
                <c:pt idx="1">
                  <c:v>190805.67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AGO Ingresos 2019.xlsx]Recaudo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0,0003%</a:t>
                </a:r>
              </a:p>
            </c:rich>
          </c:tx>
          <c:numFmt formatCode="0.00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0,007%</a:t>
                </a:r>
              </a:p>
            </c:rich>
          </c:tx>
          <c:numFmt formatCode="0.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Propios'!$C$31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8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0,007%</a:t>
                    </a:r>
                  </a:p>
                </c:rich>
              </c:tx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E-42A2-B1D1-80FC58092B6B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0,0003%</a:t>
                    </a:r>
                  </a:p>
                </c:rich>
              </c:tx>
              <c:numFmt formatCode="0.00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E-42A2-B1D1-80FC58092B6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Propios'!$B$32:$B$45</c:f>
              <c:strCache>
                <c:ptCount val="13"/>
                <c:pt idx="0">
                  <c:v>EXCEDENTES FINANCIEROS</c:v>
                </c:pt>
                <c:pt idx="1">
                  <c:v>TASA POR EL USO DE LA INFRAESTRUCTURA DE TRANSPORTE</c:v>
                </c:pt>
                <c:pt idx="2">
                  <c:v>SANCIONES CONTRACTUALES</c:v>
                </c:pt>
                <c:pt idx="3">
                  <c:v>VENTA DE BIENES Y SERVICIOS</c:v>
                </c:pt>
                <c:pt idx="4">
                  <c:v>DEPÓSITOS</c:v>
                </c:pt>
                <c:pt idx="5">
                  <c:v>VALORES DISTINTOS DE ACCIONES</c:v>
                </c:pt>
                <c:pt idx="6">
                  <c:v>REINTEGROS Y OTROS RECURSOS NO APROPIADOS</c:v>
                </c:pt>
                <c:pt idx="7">
                  <c:v>SENTENCIAS Y CONCILIACIONES</c:v>
                </c:pt>
                <c:pt idx="8">
                  <c:v>REINTEGROS INCAPACIDADES</c:v>
                </c:pt>
                <c:pt idx="9">
                  <c:v>REINTEGROS GASTOS DE FUNCIONAMIENTO</c:v>
                </c:pt>
                <c:pt idx="10">
                  <c:v>RENDIMIENTOS RECURSOS ENTREGADOS EN ADMINISTRACION</c:v>
                </c:pt>
                <c:pt idx="11">
                  <c:v>REINTEGROS GASTOS DE INVERSION</c:v>
                </c:pt>
                <c:pt idx="12">
                  <c:v>PEAJES</c:v>
                </c:pt>
              </c:strCache>
            </c:strRef>
          </c:cat>
          <c:val>
            <c:numRef>
              <c:f>'Recaudo Recursos Propios'!$C$32:$C$45</c:f>
              <c:numCache>
                <c:formatCode>General</c:formatCode>
                <c:ptCount val="13"/>
                <c:pt idx="0">
                  <c:v>9.3482662960374715E-3</c:v>
                </c:pt>
                <c:pt idx="1">
                  <c:v>0.85234378088565876</c:v>
                </c:pt>
                <c:pt idx="2">
                  <c:v>3.8753721735998038E-2</c:v>
                </c:pt>
                <c:pt idx="3">
                  <c:v>9.7165090777358483E-4</c:v>
                </c:pt>
                <c:pt idx="4">
                  <c:v>2.8123384073068412E-3</c:v>
                </c:pt>
                <c:pt idx="5">
                  <c:v>5.8136207330285662E-2</c:v>
                </c:pt>
                <c:pt idx="6">
                  <c:v>4.8960614353040595E-3</c:v>
                </c:pt>
                <c:pt idx="7">
                  <c:v>3.8369485714862214E-3</c:v>
                </c:pt>
                <c:pt idx="8">
                  <c:v>6.2852804490359584E-5</c:v>
                </c:pt>
                <c:pt idx="9">
                  <c:v>2.6514344721966552E-7</c:v>
                </c:pt>
                <c:pt idx="10">
                  <c:v>1.8588055276981845E-4</c:v>
                </c:pt>
                <c:pt idx="11">
                  <c:v>1.4541799677505985E-3</c:v>
                </c:pt>
                <c:pt idx="12">
                  <c:v>2.7197845961691419E-2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562608431"/>
        <c:axId val="550506095"/>
      </c:barChart>
      <c:catAx>
        <c:axId val="562608431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506095"/>
        <c:crosses val="autoZero"/>
        <c:auto val="1"/>
        <c:lblAlgn val="ctr"/>
        <c:lblOffset val="100"/>
        <c:noMultiLvlLbl val="0"/>
      </c:catAx>
      <c:valAx>
        <c:axId val="550506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608431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AGO Ingresos 2019.xlsx]Aforo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marker>
          <c:symbol val="none"/>
        </c:marke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layout>
            <c:manualLayout>
              <c:x val="2.7155465037338764E-2"/>
              <c:y val="1.713061713385431E-2"/>
            </c:manualLayout>
          </c:layout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5518473652331921"/>
          <c:y val="9.1271505607580003E-2"/>
          <c:w val="0.66061693099721563"/>
          <c:h val="0.845887842567380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_-* #,##0.00_-;\-* #,##0.00_-;_-* "-"_-;_-@_-</c:formatCode>
                <c:ptCount val="1"/>
                <c:pt idx="0">
                  <c:v>190805.67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_-* #,##0.00_-;\-* #,##0.00_-;_-* "-"_-;_-@_-</c:formatCode>
                <c:ptCount val="1"/>
                <c:pt idx="0">
                  <c:v>199327.06999999998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70020559"/>
        <c:axId val="1074345071"/>
      </c:barChart>
      <c:catAx>
        <c:axId val="1070020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345071"/>
        <c:crosses val="autoZero"/>
        <c:auto val="1"/>
        <c:lblAlgn val="ctr"/>
        <c:lblOffset val="100"/>
        <c:noMultiLvlLbl val="0"/>
      </c:catAx>
      <c:valAx>
        <c:axId val="107434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02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Agosto de 2019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Agosto de  2019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448234</xdr:colOff>
      <xdr:row>24</xdr:row>
      <xdr:rowOff>56029</xdr:rowOff>
    </xdr:from>
    <xdr:to>
      <xdr:col>5</xdr:col>
      <xdr:colOff>3036792</xdr:colOff>
      <xdr:row>52</xdr:row>
      <xdr:rowOff>145676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459441</xdr:colOff>
      <xdr:row>0</xdr:row>
      <xdr:rowOff>33618</xdr:rowOff>
    </xdr:from>
    <xdr:to>
      <xdr:col>1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3742765</xdr:colOff>
      <xdr:row>0</xdr:row>
      <xdr:rowOff>33618</xdr:rowOff>
    </xdr:from>
    <xdr:ext cx="4861209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AE4420A-E129-4CAE-88A7-6493221B0802}"/>
            </a:ext>
          </a:extLst>
        </xdr:cNvPr>
        <xdr:cNvSpPr/>
      </xdr:nvSpPr>
      <xdr:spPr>
        <a:xfrm>
          <a:off x="4504765" y="33618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Agosto de  2019</a:t>
          </a:r>
        </a:p>
      </xdr:txBody>
    </xdr:sp>
    <xdr:clientData/>
  </xdr:oneCellAnchor>
  <xdr:twoCellAnchor editAs="oneCell">
    <xdr:from>
      <xdr:col>5</xdr:col>
      <xdr:colOff>1568824</xdr:colOff>
      <xdr:row>7</xdr:row>
      <xdr:rowOff>179294</xdr:rowOff>
    </xdr:from>
    <xdr:to>
      <xdr:col>6</xdr:col>
      <xdr:colOff>254934</xdr:colOff>
      <xdr:row>17</xdr:row>
      <xdr:rowOff>74519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512794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10</xdr:row>
      <xdr:rowOff>66675</xdr:rowOff>
    </xdr:from>
    <xdr:to>
      <xdr:col>9</xdr:col>
      <xdr:colOff>142875</xdr:colOff>
      <xdr:row>30</xdr:row>
      <xdr:rowOff>1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Agosto de  2019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0.3514</cdr:x>
      <cdr:y>0.24499</cdr:y>
    </cdr:from>
    <cdr:to>
      <cdr:x>0.57004</cdr:x>
      <cdr:y>0.49547</cdr:y>
    </cdr:to>
    <cdr:sp macro="" textlink="">
      <cdr:nvSpPr>
        <cdr:cNvPr id="13" name="Rectángulo 12">
          <a:extLst xmlns:a="http://schemas.openxmlformats.org/drawingml/2006/main">
            <a:ext uri="{FF2B5EF4-FFF2-40B4-BE49-F238E27FC236}">
              <a16:creationId xmlns:a16="http://schemas.microsoft.com/office/drawing/2014/main" id="{57D9B13B-A02E-4EAC-9BCE-072823FDD216}"/>
            </a:ext>
          </a:extLst>
        </cdr:cNvPr>
        <cdr:cNvSpPr/>
      </cdr:nvSpPr>
      <cdr:spPr>
        <a:xfrm xmlns:a="http://schemas.openxmlformats.org/drawingml/2006/main">
          <a:off x="2784784" y="917081"/>
          <a:ext cx="1732654" cy="9376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/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104%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00.519218402776" createdVersion="6" refreshedVersion="6" minRefreshableVersion="3" recordCount="15" xr:uid="{26A29726-526F-45BC-BACF-02BE770EFAEC}">
  <cacheSource type="worksheet">
    <worksheetSource ref="A1:H16" sheet="ago"/>
  </cacheSource>
  <cacheFields count="8">
    <cacheField name="CODIFICACION_x000a_PRESUPUESTAL" numFmtId="0">
      <sharedItems containsSemiMixedTypes="0" containsString="0" containsNumber="1" containsInteger="1" minValue="41" maxValue="310110230104"/>
    </cacheField>
    <cacheField name="CONCEPTO INGRESO" numFmtId="0">
      <sharedItems count="16">
        <s v="PEAJES"/>
        <s v="TASA POR EL USO DE LA INFRAESTRUCTURA DE TRANSPORTE"/>
        <s v="SANCIONES CONTRACTUALES"/>
        <s v="VENTA DE BIENES Y SERVICIOS"/>
        <s v="SENTENCIAS Y CONCILIACIONES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S GASTOS DE FUNCIONAMIENTO"/>
        <s v="REINTEGROS GASTOS DE INVERSION"/>
        <s v="FUNCIONAMIENTO"/>
        <s v="DEUDA"/>
        <s v="INVERSIÓN" u="1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2301022.0285069998" count="6">
        <n v="0"/>
        <n v="189105.66523899999"/>
        <n v="1700"/>
        <n v="1741"/>
        <n v="608283.88239899999"/>
        <n v="2301022.0285069998" u="1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608283.88239899999"/>
    </cacheField>
    <cacheField name="RECAUDO EN EFECTIVO _x000a_" numFmtId="164">
      <sharedItems containsSemiMixedTypes="0" containsString="0" containsNumber="1" minValue="0" maxValue="472403.72811800003"/>
    </cacheField>
    <cacheField name="SALDO DE AFORO POR RECAUDAR_x000a_" numFmtId="164">
      <sharedItems containsSemiMixedTypes="0" containsString="0" containsNumber="1" minValue="-155000.33713415" maxValue="188928.9686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38.489929513889" createdVersion="6" refreshedVersion="6" minRefreshableVersion="3" recordCount="11" xr:uid="{00000000-000A-0000-FFFF-FFFF35000000}">
  <cacheSource type="worksheet">
    <worksheetSource ref="A1:H12" sheet="ago"/>
  </cacheSource>
  <cacheFields count="8">
    <cacheField name="CODIFICACION_x000a_PRESUPUESTAL" numFmtId="0">
      <sharedItems containsSemiMixedTypes="0" containsString="0" containsNumber="1" containsInteger="1" minValue="3101202" maxValue="310110230104"/>
    </cacheField>
    <cacheField name="CONCEPTO INGRESO" numFmtId="0">
      <sharedItems count="30">
        <s v="PEAJES"/>
        <s v="TASA POR EL USO DE LA INFRAESTRUCTURA DE TRANSPORTE"/>
        <s v="SANCIONES CONTRACTUALES"/>
        <s v="VENTA DE BIENES Y SERVICIOS"/>
        <s v="SENTENCIAS Y CONCILIACIONES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 DE VIGENCIAS ANTERIORES - FUNCIONAMIENTO" u="1"/>
        <s v="REINTEGRO INCAPACIDADES VIGENCIAS ANTERIORES-INVERSION" u="1"/>
        <s v="ARRENDAMIENTOS" u="1"/>
        <s v="REINTEGROS GASTOS DE FUNCIONAMIENTO" u="1"/>
        <s v="INDEMNIZACIONES" u="1"/>
        <s v="RENDIMIENTOS SOBRE DEPOSITOS EN ADMINISTRACION" u="1"/>
        <s v="RENDIMIENTOS FINANCIEROS CUENTAS BANCARIAS" u="1"/>
        <s v="MULTAS" u="1"/>
        <s v="APORTES NACIÓN" u="1"/>
        <s v="APROVECHAMIENTOS" u="1"/>
        <s v="RENDIMIENTOS FINANCIEROS DE INVERSIONES" u="1"/>
        <s v="DEUDA" u="1"/>
        <s v="INVERSIÓN" u="1"/>
        <s v="FOTOCOPIAS" u="1"/>
        <s v="RECUPERACIONES" u="1"/>
        <s v="COMISIONES" u="1"/>
        <s v="REINTEGRO INCAPACIDADES VIGENCIAS ANTERIORES" u="1"/>
        <s v="FUNCIONAMIENTO" u="1"/>
        <s v="INTERESES SOBRE DEPOSITOS EN INSTITUCIONES FINANCIERAS" u="1"/>
      </sharedItems>
    </cacheField>
    <cacheField name="Aportes" numFmtId="0">
      <sharedItems count="2">
        <s v="Propios"/>
        <s v="Nación" u="1"/>
      </sharedItems>
    </cacheField>
    <cacheField name="AFORO INICIAL_x000a_" numFmtId="164">
      <sharedItems containsSemiMixedTypes="0" containsString="0" containsNumber="1" minValue="0" maxValue="189105.67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189105.67"/>
    </cacheField>
    <cacheField name="RECAUDO EN EFECTIVO _x000a_" numFmtId="164">
      <sharedItems containsSemiMixedTypes="0" containsString="0" containsNumber="1" minValue="11.43" maxValue="172699.84"/>
    </cacheField>
    <cacheField name="SALDO DE AFORO POR RECAUDAR_x000a_" numFmtId="164">
      <sharedItems containsSemiMixedTypes="0" containsString="0" containsNumber="1" minValue="-172699.84" maxValue="188928.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38.491224884259" createdVersion="6" refreshedVersion="6" minRefreshableVersion="3" recordCount="16" xr:uid="{A3C775BE-4E61-4B77-9CEC-99AD60E78E64}">
  <cacheSource type="worksheet">
    <worksheetSource ref="A1:H17" sheet="ago"/>
  </cacheSource>
  <cacheFields count="8">
    <cacheField name="CODIFICACION_x000a_PRESUPUESTAL" numFmtId="0">
      <sharedItems containsSemiMixedTypes="0" containsString="0" containsNumber="1" containsInteger="1" minValue="41" maxValue="310110230104"/>
    </cacheField>
    <cacheField name="CONCEPTO INGRESO" numFmtId="0">
      <sharedItems count="16">
        <s v="PEAJES"/>
        <s v="TASA POR EL USO DE LA INFRAESTRUCTURA DE TRANSPORTE"/>
        <s v="SANCIONES CONTRACTUALES"/>
        <s v="VENTA DE BIENES Y SERVICIOS"/>
        <s v="SENTENCIAS Y CONCILIACIONES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S GASTOS DE FUNCIONAMIENTO"/>
        <s v="REINTEGROS GASTOS DE INVERSION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2301022.0299999998" count="9">
        <n v="0"/>
        <n v="189105.67"/>
        <n v="1700"/>
        <n v="1741"/>
        <n v="608283.88"/>
        <n v="2301022.0299999998"/>
        <n v="608283.88239899999" u="1"/>
        <n v="2301022.0285069998" u="1"/>
        <n v="189105.66523899999" u="1"/>
      </sharedItems>
    </cacheField>
    <cacheField name="MODIFICACIONES AFORO" numFmtId="164">
      <sharedItems containsSemiMixedTypes="0" containsString="0" containsNumber="1" containsInteger="1" minValue="-185095" maxValue="0"/>
    </cacheField>
    <cacheField name="AFORO VIGENTE_x000a_" numFmtId="164">
      <sharedItems containsSemiMixedTypes="0" containsString="0" containsNumber="1" minValue="0" maxValue="2115927.0299999998"/>
    </cacheField>
    <cacheField name="RECAUDO EN EFECTIVO _x000a_" numFmtId="164">
      <sharedItems containsSemiMixedTypes="0" containsString="0" containsNumber="1" minValue="0" maxValue="472403.73"/>
    </cacheField>
    <cacheField name="SALDO DE AFORO POR RECAUDAR_x000a_" numFmtId="164">
      <sharedItems containsSemiMixedTypes="0" containsString="0" containsNumber="1" minValue="-172699.84" maxValue="2115824.22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n v="3101102233"/>
    <x v="0"/>
    <x v="0"/>
    <x v="0"/>
    <n v="0"/>
    <n v="0"/>
    <n v="4945.9799999999996"/>
    <n v="-4945.9799999999996"/>
  </r>
  <r>
    <n v="3101102266"/>
    <x v="1"/>
    <x v="0"/>
    <x v="0"/>
    <n v="0"/>
    <n v="0"/>
    <n v="155000.33713415"/>
    <n v="-155000.33713415"/>
  </r>
  <r>
    <n v="310110230104"/>
    <x v="2"/>
    <x v="0"/>
    <x v="0"/>
    <n v="0"/>
    <n v="0"/>
    <n v="7047.437981"/>
    <n v="-7047.437981"/>
  </r>
  <r>
    <n v="31011025"/>
    <x v="3"/>
    <x v="0"/>
    <x v="1"/>
    <n v="0"/>
    <n v="189105.66523899999"/>
    <n v="176.69656499999999"/>
    <n v="188928.968674"/>
  </r>
  <r>
    <n v="3101102602"/>
    <x v="4"/>
    <x v="0"/>
    <x v="0"/>
    <n v="0"/>
    <n v="0"/>
    <n v="697.756393"/>
    <n v="-697.756393"/>
  </r>
  <r>
    <n v="3101202"/>
    <x v="5"/>
    <x v="0"/>
    <x v="2"/>
    <n v="0"/>
    <n v="1700"/>
    <n v="1700"/>
    <n v="0"/>
  </r>
  <r>
    <n v="3101205102"/>
    <x v="6"/>
    <x v="0"/>
    <x v="0"/>
    <n v="0"/>
    <n v="0"/>
    <n v="511.42908652999995"/>
    <n v="-511.42908652999995"/>
  </r>
  <r>
    <n v="3101205103"/>
    <x v="7"/>
    <x v="0"/>
    <x v="0"/>
    <n v="0"/>
    <n v="0"/>
    <n v="10572.179838669999"/>
    <n v="-10572.179838669999"/>
  </r>
  <r>
    <n v="3101205301"/>
    <x v="8"/>
    <x v="0"/>
    <x v="0"/>
    <n v="0"/>
    <n v="0"/>
    <n v="33.802731940000001"/>
    <n v="-33.802731940000001"/>
  </r>
  <r>
    <n v="3101213"/>
    <x v="9"/>
    <x v="0"/>
    <x v="0"/>
    <n v="0"/>
    <n v="0"/>
    <n v="890.35808099999997"/>
    <n v="-890.35808099999997"/>
  </r>
  <r>
    <n v="3101213101"/>
    <x v="10"/>
    <x v="0"/>
    <x v="0"/>
    <n v="0"/>
    <n v="0"/>
    <n v="11.429902"/>
    <n v="-11.429902"/>
  </r>
  <r>
    <n v="3101213103"/>
    <x v="11"/>
    <x v="0"/>
    <x v="0"/>
    <n v="0"/>
    <n v="0"/>
    <n v="4.8216839999999997E-2"/>
    <n v="-4.8216839999999997E-2"/>
  </r>
  <r>
    <n v="3101213105"/>
    <x v="12"/>
    <x v="0"/>
    <x v="0"/>
    <n v="0"/>
    <n v="0"/>
    <n v="264.44539200000003"/>
    <n v="-264.44539200000003"/>
  </r>
  <r>
    <n v="41"/>
    <x v="13"/>
    <x v="1"/>
    <x v="3"/>
    <n v="0"/>
    <n v="1741"/>
    <n v="0"/>
    <n v="1741"/>
  </r>
  <r>
    <n v="42"/>
    <x v="14"/>
    <x v="1"/>
    <x v="4"/>
    <n v="0"/>
    <n v="608283.88239899999"/>
    <n v="472403.72811800003"/>
    <n v="135880.15428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3101102233"/>
    <x v="0"/>
    <x v="0"/>
    <n v="0"/>
    <n v="0"/>
    <n v="0"/>
    <n v="4945.9799999999996"/>
    <n v="-4945.9799999999996"/>
  </r>
  <r>
    <n v="3101102266"/>
    <x v="1"/>
    <x v="0"/>
    <n v="0"/>
    <n v="0"/>
    <n v="0"/>
    <n v="172699.84"/>
    <n v="-172699.84"/>
  </r>
  <r>
    <n v="310110230104"/>
    <x v="2"/>
    <x v="0"/>
    <n v="0"/>
    <n v="0"/>
    <n v="0"/>
    <n v="7059.37"/>
    <n v="-7059.37"/>
  </r>
  <r>
    <n v="31011025"/>
    <x v="3"/>
    <x v="0"/>
    <n v="189105.67"/>
    <n v="0"/>
    <n v="189105.67"/>
    <n v="176.82"/>
    <n v="188928.84"/>
  </r>
  <r>
    <n v="3101102602"/>
    <x v="4"/>
    <x v="0"/>
    <n v="0"/>
    <n v="0"/>
    <n v="0"/>
    <n v="697.76"/>
    <n v="-697.76"/>
  </r>
  <r>
    <n v="3101202"/>
    <x v="5"/>
    <x v="0"/>
    <n v="1700"/>
    <n v="0"/>
    <n v="1700"/>
    <n v="1700"/>
    <n v="0"/>
  </r>
  <r>
    <n v="3101205102"/>
    <x v="6"/>
    <x v="0"/>
    <n v="0"/>
    <n v="0"/>
    <n v="0"/>
    <n v="524.17999999999995"/>
    <n v="-524.17999999999995"/>
  </r>
  <r>
    <n v="3101205103"/>
    <x v="7"/>
    <x v="0"/>
    <n v="0"/>
    <n v="0"/>
    <n v="0"/>
    <n v="10572.18"/>
    <n v="-10572.18"/>
  </r>
  <r>
    <n v="3101205301"/>
    <x v="8"/>
    <x v="0"/>
    <n v="0"/>
    <n v="0"/>
    <n v="0"/>
    <n v="49.15"/>
    <n v="-49.15"/>
  </r>
  <r>
    <n v="3101213"/>
    <x v="9"/>
    <x v="0"/>
    <n v="0"/>
    <n v="0"/>
    <n v="0"/>
    <n v="890.36"/>
    <n v="-890.36"/>
  </r>
  <r>
    <n v="3101213101"/>
    <x v="10"/>
    <x v="0"/>
    <n v="0"/>
    <n v="0"/>
    <n v="0"/>
    <n v="11.43"/>
    <n v="-11.4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3101102233"/>
    <x v="0"/>
    <x v="0"/>
    <x v="0"/>
    <n v="0"/>
    <n v="0"/>
    <n v="4945.9799999999996"/>
    <n v="-4945.9799999999996"/>
  </r>
  <r>
    <n v="3101102266"/>
    <x v="1"/>
    <x v="0"/>
    <x v="0"/>
    <n v="0"/>
    <n v="0"/>
    <n v="172699.84"/>
    <n v="-172699.84"/>
  </r>
  <r>
    <n v="310110230104"/>
    <x v="2"/>
    <x v="0"/>
    <x v="0"/>
    <n v="0"/>
    <n v="0"/>
    <n v="7059.37"/>
    <n v="-7059.37"/>
  </r>
  <r>
    <n v="31011025"/>
    <x v="3"/>
    <x v="0"/>
    <x v="1"/>
    <n v="0"/>
    <n v="189105.67"/>
    <n v="176.82"/>
    <n v="188928.84"/>
  </r>
  <r>
    <n v="3101102602"/>
    <x v="4"/>
    <x v="0"/>
    <x v="0"/>
    <n v="0"/>
    <n v="0"/>
    <n v="697.76"/>
    <n v="-697.76"/>
  </r>
  <r>
    <n v="3101202"/>
    <x v="5"/>
    <x v="0"/>
    <x v="2"/>
    <n v="0"/>
    <n v="1700"/>
    <n v="1700"/>
    <n v="0"/>
  </r>
  <r>
    <n v="3101205102"/>
    <x v="6"/>
    <x v="0"/>
    <x v="0"/>
    <n v="0"/>
    <n v="0"/>
    <n v="524.17999999999995"/>
    <n v="-524.17999999999995"/>
  </r>
  <r>
    <n v="3101205103"/>
    <x v="7"/>
    <x v="0"/>
    <x v="0"/>
    <n v="0"/>
    <n v="0"/>
    <n v="10572.18"/>
    <n v="-10572.18"/>
  </r>
  <r>
    <n v="3101205301"/>
    <x v="8"/>
    <x v="0"/>
    <x v="0"/>
    <n v="0"/>
    <n v="0"/>
    <n v="49.15"/>
    <n v="-49.15"/>
  </r>
  <r>
    <n v="3101213"/>
    <x v="9"/>
    <x v="0"/>
    <x v="0"/>
    <n v="0"/>
    <n v="0"/>
    <n v="890.36"/>
    <n v="-890.36"/>
  </r>
  <r>
    <n v="3101213101"/>
    <x v="10"/>
    <x v="0"/>
    <x v="0"/>
    <n v="0"/>
    <n v="0"/>
    <n v="11.43"/>
    <n v="-11.43"/>
  </r>
  <r>
    <n v="3101213103"/>
    <x v="11"/>
    <x v="0"/>
    <x v="0"/>
    <n v="0"/>
    <n v="0"/>
    <n v="0.05"/>
    <n v="-0.05"/>
  </r>
  <r>
    <n v="3101213105"/>
    <x v="12"/>
    <x v="0"/>
    <x v="0"/>
    <n v="0"/>
    <n v="0"/>
    <n v="264.45"/>
    <n v="-264.45"/>
  </r>
  <r>
    <n v="41"/>
    <x v="13"/>
    <x v="1"/>
    <x v="3"/>
    <n v="0"/>
    <n v="1741"/>
    <n v="0"/>
    <n v="1741"/>
  </r>
  <r>
    <n v="42"/>
    <x v="14"/>
    <x v="1"/>
    <x v="4"/>
    <n v="0"/>
    <n v="608283.88"/>
    <n v="472403.73"/>
    <n v="135880.15"/>
  </r>
  <r>
    <n v="43"/>
    <x v="15"/>
    <x v="1"/>
    <x v="5"/>
    <n v="-185095"/>
    <n v="2115927.0299999998"/>
    <n v="102.81"/>
    <n v="2115824.22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1B9A47-3FF7-49D2-B750-75ABC554E1DE}" name="TablaDinámica1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Tipo Recurso ">
  <location ref="B5:C8" firstHeaderRow="1" firstDataRow="1" firstDataCol="1"/>
  <pivotFields count="8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15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0B3A58-1126-4797-9126-FEB858F39B13}" name="TablaDinámica1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 rowHeaderCaption="Concepto de Ingreso ">
  <location ref="B8:D22" firstHeaderRow="0" firstDataRow="1" firstDataCol="1" rowPageCount="2" colPageCount="1"/>
  <pivotFields count="8">
    <pivotField subtotalTop="0" showAll="0"/>
    <pivotField axis="axisRow" showAll="0" sortType="descending">
      <items count="17">
        <item x="5"/>
        <item x="13"/>
        <item x="14"/>
        <item x="15"/>
        <item x="1"/>
        <item x="2"/>
        <item x="3"/>
        <item x="6"/>
        <item x="7"/>
        <item x="9"/>
        <item x="4"/>
        <item x="10"/>
        <item x="11"/>
        <item x="8"/>
        <item x="1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10">
        <item x="0"/>
        <item x="2"/>
        <item x="3"/>
        <item m="1" x="8"/>
        <item m="1" x="6"/>
        <item m="1" x="7"/>
        <item x="1"/>
        <item x="4"/>
        <item x="5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14">
    <i>
      <x v="4"/>
    </i>
    <i>
      <x v="8"/>
    </i>
    <i>
      <x v="5"/>
    </i>
    <i>
      <x v="15"/>
    </i>
    <i>
      <x/>
    </i>
    <i>
      <x v="9"/>
    </i>
    <i>
      <x v="10"/>
    </i>
    <i>
      <x v="7"/>
    </i>
    <i>
      <x v="14"/>
    </i>
    <i>
      <x v="6"/>
    </i>
    <i>
      <x v="13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/>
    <dataField name="% RECAUDO EN EFECTIVO " fld="6" showDataAs="percentOfTotal" baseField="1" baseItem="7" numFmtId="10"/>
  </dataFields>
  <formats count="6">
    <format dxfId="49">
      <pivotArea outline="0" collapsedLevelsAreSubtotals="1" fieldPosition="0"/>
    </format>
    <format dxfId="48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7">
      <pivotArea outline="0" fieldPosition="0">
        <references count="1">
          <reference field="4294967294" count="1">
            <x v="1"/>
          </reference>
        </references>
      </pivotArea>
    </format>
    <format dxfId="46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45">
      <pivotArea collapsedLevelsAreSubtotals="1" fieldPosition="0">
        <references count="2">
          <reference field="4294967294" count="1" selected="0">
            <x v="1"/>
          </reference>
          <reference field="1" count="1">
            <x v="12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0"/>
          </reference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21544F-6400-4597-8AA1-0FAAD3142FE2}" name="TablaDinámica4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oncepto de Ingreso ">
  <location ref="B31:C45" firstHeaderRow="1" firstDataRow="1" firstDataCol="1" rowPageCount="2" colPageCount="1"/>
  <pivotFields count="8">
    <pivotField subtotalTop="0" showAll="0"/>
    <pivotField axis="axisRow" showAll="0">
      <items count="17">
        <item x="5"/>
        <item x="13"/>
        <item x="14"/>
        <item m="1" x="15"/>
        <item x="1"/>
        <item x="2"/>
        <item x="3"/>
        <item x="6"/>
        <item x="7"/>
        <item x="9"/>
        <item x="4"/>
        <item x="10"/>
        <item x="11"/>
        <item x="8"/>
        <item x="12"/>
        <item x="0"/>
        <item t="default"/>
      </items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7">
        <item x="0"/>
        <item x="2"/>
        <item x="3"/>
        <item x="1"/>
        <item x="4"/>
        <item m="1" x="5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14">
    <i>
      <x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17">
    <format dxfId="66">
      <pivotArea outline="0" collapsedLevelsAreSubtotals="1" fieldPosition="0"/>
    </format>
    <format dxfId="65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4">
      <pivotArea outline="0" fieldPosition="0">
        <references count="1">
          <reference field="4294967294" count="1">
            <x v="0"/>
          </reference>
        </references>
      </pivotArea>
    </format>
    <format dxfId="63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62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1" type="button" dataOnly="0" labelOnly="1" outline="0" axis="axisRow" fieldPosition="0"/>
    </format>
    <format dxfId="58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57">
      <pivotArea dataOnly="0" labelOnly="1" grandRow="1" outline="0" fieldPosition="0"/>
    </format>
    <format dxfId="56">
      <pivotArea dataOnly="0" labelOnly="1" outline="0" axis="axisValues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1" type="button" dataOnly="0" labelOnly="1" outline="0" axis="axisRow" fieldPosition="0"/>
    </format>
    <format dxfId="52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1">
      <pivotArea dataOnly="0" labelOnly="1" grandRow="1" outline="0" fieldPosition="0"/>
    </format>
    <format dxfId="50">
      <pivotArea dataOnly="0" labelOnly="1" outline="0" axis="axisValues" fieldPosition="0"/>
    </format>
  </formats>
  <chartFormats count="6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1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 rowHeaderCaption="Concepto Ingreso">
  <location ref="B6:D8" firstHeaderRow="0" firstDataRow="1" firstDataCol="1"/>
  <pivotFields count="8">
    <pivotField subtotalTop="0" showAll="0"/>
    <pivotField axis="axisRow" showAll="0">
      <items count="31">
        <item m="1" x="19"/>
        <item m="1" x="13"/>
        <item m="1" x="26"/>
        <item x="5"/>
        <item m="1" x="24"/>
        <item m="1" x="15"/>
        <item m="1" x="18"/>
        <item x="0"/>
        <item m="1" x="25"/>
        <item m="1" x="27"/>
        <item m="1" x="17"/>
        <item m="1" x="21"/>
        <item m="1" x="16"/>
        <item m="1" x="11"/>
        <item m="1" x="20"/>
        <item m="1" x="12"/>
        <item m="1" x="28"/>
        <item m="1" x="22"/>
        <item m="1" x="23"/>
        <item x="1"/>
        <item x="2"/>
        <item x="3"/>
        <item x="6"/>
        <item x="7"/>
        <item x="9"/>
        <item x="4"/>
        <item m="1" x="29"/>
        <item x="10"/>
        <item m="1" x="14"/>
        <item x="8"/>
        <item t="default"/>
      </items>
    </pivotField>
    <pivotField axis="axisRow" subtotalTop="0" showAll="0">
      <items count="3">
        <item sd="0" m="1" x="1"/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2"/>
    <field x="1"/>
  </rowFields>
  <rowItems count="2"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5" baseField="0" baseItem="0"/>
    <dataField name="RECAUDO EN EFECTIVO ." fld="6" baseField="0" baseItem="0"/>
  </dataFields>
  <formats count="3">
    <format dxfId="44">
      <pivotArea outline="0" collapsedLevelsAreSubtotals="1" fieldPosition="0"/>
    </format>
    <format dxfId="9">
      <pivotArea collapsedLevelsAreSubtotals="1" fieldPosition="0">
        <references count="1">
          <reference field="2" count="0"/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2" count="0"/>
        </references>
      </pivotArea>
    </format>
  </formats>
  <chartFormats count="6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5" format="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5" format="10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3B19-49D7-4B58-AE10-4B5666A74BC8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38" bestFit="1" customWidth="1"/>
    <col min="2" max="2" width="165.5703125" style="38" bestFit="1" customWidth="1"/>
    <col min="3" max="16384" width="11.42578125" style="38"/>
  </cols>
  <sheetData>
    <row r="9" spans="1:2" ht="36" x14ac:dyDescent="0.55000000000000004">
      <c r="A9" s="41"/>
      <c r="B9" s="42" t="s">
        <v>40</v>
      </c>
    </row>
    <row r="10" spans="1:2" ht="36" x14ac:dyDescent="0.55000000000000004">
      <c r="A10" s="41"/>
      <c r="B10" s="42" t="s">
        <v>38</v>
      </c>
    </row>
    <row r="11" spans="1:2" ht="36" x14ac:dyDescent="0.55000000000000004">
      <c r="A11" s="41"/>
      <c r="B11" s="42" t="s">
        <v>39</v>
      </c>
    </row>
    <row r="12" spans="1:2" ht="36" x14ac:dyDescent="0.55000000000000004">
      <c r="B12" s="40"/>
    </row>
    <row r="13" spans="1:2" ht="36" x14ac:dyDescent="0.55000000000000004">
      <c r="B13" s="40"/>
    </row>
    <row r="14" spans="1:2" ht="36" x14ac:dyDescent="0.55000000000000004">
      <c r="B14" s="39"/>
    </row>
  </sheetData>
  <hyperlinks>
    <hyperlink ref="B9" location="'Parcitipación Aforo por Concept'!A1" display="Participación Aforo vigente por Tipo de Recursos" xr:uid="{9D64E652-8765-4152-AA7C-6E448BBEEBD3}"/>
    <hyperlink ref="B10" location="'Recaudo Recursos Propios'!A1" display="Desagregación Recaudo por Concepto" xr:uid="{7162029C-E73E-4E49-AB97-C63F2FAA8E14}"/>
    <hyperlink ref="B11" location="'Aforo Vs Recaudo Rec Propios'!A1" display="Recaudo Vs Aforo" xr:uid="{4075A71D-4B3A-4CB3-8FF8-A16AA200F158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5:G37"/>
  <sheetViews>
    <sheetView showGridLines="0" showRowColHeaders="0" workbookViewId="0"/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15" t="s">
        <v>37</v>
      </c>
      <c r="C5" t="s">
        <v>14</v>
      </c>
    </row>
    <row r="6" spans="2:6" x14ac:dyDescent="0.25">
      <c r="B6" s="16" t="s">
        <v>5</v>
      </c>
      <c r="C6" s="24">
        <v>2725951.9099999997</v>
      </c>
    </row>
    <row r="7" spans="2:6" x14ac:dyDescent="0.25">
      <c r="B7" s="16" t="s">
        <v>4</v>
      </c>
      <c r="C7" s="24">
        <v>190805.67</v>
      </c>
    </row>
    <row r="8" spans="2:6" x14ac:dyDescent="0.25">
      <c r="B8" s="16" t="s">
        <v>6</v>
      </c>
      <c r="C8" s="24">
        <v>2916757.5799999996</v>
      </c>
      <c r="F8" s="35" t="s">
        <v>35</v>
      </c>
    </row>
    <row r="32" ht="15.75" thickBot="1" x14ac:dyDescent="0.3"/>
    <row r="33" spans="2:7" ht="15.75" thickTop="1" x14ac:dyDescent="0.25">
      <c r="B33" s="43" t="s">
        <v>42</v>
      </c>
      <c r="C33" s="44"/>
      <c r="D33" s="44"/>
      <c r="E33" s="44"/>
      <c r="F33" s="44"/>
      <c r="G33" s="45"/>
    </row>
    <row r="34" spans="2:7" x14ac:dyDescent="0.25">
      <c r="B34" s="46"/>
      <c r="C34" s="47"/>
      <c r="D34" s="47"/>
      <c r="E34" s="47"/>
      <c r="F34" s="47"/>
      <c r="G34" s="48"/>
    </row>
    <row r="35" spans="2:7" x14ac:dyDescent="0.25">
      <c r="B35" s="46"/>
      <c r="C35" s="47"/>
      <c r="D35" s="47"/>
      <c r="E35" s="47"/>
      <c r="F35" s="47"/>
      <c r="G35" s="48"/>
    </row>
    <row r="36" spans="2:7" ht="15.75" thickBot="1" x14ac:dyDescent="0.3">
      <c r="B36" s="49"/>
      <c r="C36" s="50"/>
      <c r="D36" s="50"/>
      <c r="E36" s="50"/>
      <c r="F36" s="50"/>
      <c r="G36" s="51"/>
    </row>
    <row r="37" spans="2:7" ht="15.75" thickTop="1" x14ac:dyDescent="0.25"/>
  </sheetData>
  <mergeCells count="1">
    <mergeCell ref="B33:G36"/>
  </mergeCells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5:E48"/>
  <sheetViews>
    <sheetView showGridLines="0" showRowColHeaders="0" zoomScale="85" zoomScaleNormal="85" workbookViewId="0"/>
  </sheetViews>
  <sheetFormatPr baseColWidth="10" defaultRowHeight="15" x14ac:dyDescent="0.25"/>
  <cols>
    <col min="2" max="2" width="57" bestFit="1" customWidth="1"/>
    <col min="3" max="3" width="20" bestFit="1" customWidth="1"/>
    <col min="4" max="4" width="24.1406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5" spans="2:4" x14ac:dyDescent="0.25">
      <c r="B5" s="15" t="s">
        <v>3</v>
      </c>
      <c r="C5" t="s">
        <v>4</v>
      </c>
    </row>
    <row r="6" spans="2:4" x14ac:dyDescent="0.25">
      <c r="B6" s="15" t="s">
        <v>26</v>
      </c>
      <c r="C6" t="s">
        <v>24</v>
      </c>
    </row>
    <row r="8" spans="2:4" x14ac:dyDescent="0.25">
      <c r="B8" s="15" t="s">
        <v>33</v>
      </c>
      <c r="C8" t="s">
        <v>34</v>
      </c>
      <c r="D8" t="s">
        <v>32</v>
      </c>
    </row>
    <row r="9" spans="2:4" x14ac:dyDescent="0.25">
      <c r="B9" s="16" t="s">
        <v>19</v>
      </c>
      <c r="C9" s="24">
        <v>172699.84</v>
      </c>
      <c r="D9" s="26">
        <v>0.86526620337722693</v>
      </c>
    </row>
    <row r="10" spans="2:4" x14ac:dyDescent="0.25">
      <c r="B10" s="16" t="s">
        <v>22</v>
      </c>
      <c r="C10" s="24">
        <v>10572.18</v>
      </c>
      <c r="D10" s="26">
        <v>5.2969070787909536E-2</v>
      </c>
    </row>
    <row r="11" spans="2:4" x14ac:dyDescent="0.25">
      <c r="B11" s="16" t="s">
        <v>20</v>
      </c>
      <c r="C11" s="24">
        <v>7059.37</v>
      </c>
      <c r="D11" s="26">
        <v>3.536907896460758E-2</v>
      </c>
    </row>
    <row r="12" spans="2:4" x14ac:dyDescent="0.25">
      <c r="B12" s="16" t="s">
        <v>41</v>
      </c>
      <c r="C12" s="24">
        <v>4945.9799999999996</v>
      </c>
      <c r="D12" s="26">
        <v>2.4780505509325871E-2</v>
      </c>
    </row>
    <row r="13" spans="2:4" x14ac:dyDescent="0.25">
      <c r="B13" s="16" t="s">
        <v>2</v>
      </c>
      <c r="C13" s="24">
        <v>1700</v>
      </c>
      <c r="D13" s="26">
        <v>8.517393795739972E-3</v>
      </c>
    </row>
    <row r="14" spans="2:4" x14ac:dyDescent="0.25">
      <c r="B14" s="16" t="s">
        <v>23</v>
      </c>
      <c r="C14" s="24">
        <v>890.36</v>
      </c>
      <c r="D14" s="26">
        <v>4.4609098470441422E-3</v>
      </c>
    </row>
    <row r="15" spans="2:4" x14ac:dyDescent="0.25">
      <c r="B15" s="16" t="s">
        <v>25</v>
      </c>
      <c r="C15" s="24">
        <v>697.76</v>
      </c>
      <c r="D15" s="26">
        <v>3.4959392323032482E-3</v>
      </c>
    </row>
    <row r="16" spans="2:4" x14ac:dyDescent="0.25">
      <c r="B16" s="16" t="s">
        <v>21</v>
      </c>
      <c r="C16" s="24">
        <v>524.17999999999995</v>
      </c>
      <c r="D16" s="26">
        <v>2.6262632234417514E-3</v>
      </c>
    </row>
    <row r="17" spans="1:5" x14ac:dyDescent="0.25">
      <c r="B17" s="16" t="s">
        <v>31</v>
      </c>
      <c r="C17" s="24">
        <v>264.45</v>
      </c>
      <c r="D17" s="26">
        <v>1.3249557584020207E-3</v>
      </c>
    </row>
    <row r="18" spans="1:5" x14ac:dyDescent="0.25">
      <c r="B18" s="16" t="s">
        <v>18</v>
      </c>
      <c r="C18" s="24">
        <v>176.82</v>
      </c>
      <c r="D18" s="26">
        <v>8.8590915938984805E-4</v>
      </c>
    </row>
    <row r="19" spans="1:5" x14ac:dyDescent="0.25">
      <c r="B19" s="16" t="s">
        <v>30</v>
      </c>
      <c r="C19" s="24">
        <v>49.15</v>
      </c>
      <c r="D19" s="26">
        <v>2.4625288532977621E-4</v>
      </c>
    </row>
    <row r="20" spans="1:5" x14ac:dyDescent="0.25">
      <c r="B20" s="16" t="s">
        <v>27</v>
      </c>
      <c r="C20" s="24">
        <v>11.43</v>
      </c>
      <c r="D20" s="31">
        <v>5.7266947697239921E-5</v>
      </c>
    </row>
    <row r="21" spans="1:5" x14ac:dyDescent="0.25">
      <c r="B21" s="16" t="s">
        <v>28</v>
      </c>
      <c r="C21" s="24">
        <v>0.05</v>
      </c>
      <c r="D21" s="32">
        <v>2.5051158222764625E-7</v>
      </c>
      <c r="E21" s="35" t="s">
        <v>35</v>
      </c>
    </row>
    <row r="22" spans="1:5" x14ac:dyDescent="0.25">
      <c r="B22" s="16" t="s">
        <v>6</v>
      </c>
      <c r="C22" s="17">
        <v>199591.56999999998</v>
      </c>
      <c r="D22" s="26">
        <v>1</v>
      </c>
    </row>
    <row r="26" spans="1:5" x14ac:dyDescent="0.25">
      <c r="A26" s="30"/>
      <c r="B26" s="30"/>
      <c r="C26" s="30"/>
      <c r="D26" s="30"/>
      <c r="E26" s="30"/>
    </row>
    <row r="27" spans="1:5" x14ac:dyDescent="0.25">
      <c r="A27" s="30"/>
      <c r="B27" s="30"/>
      <c r="C27" s="30"/>
      <c r="D27" s="30"/>
      <c r="E27" s="30"/>
    </row>
    <row r="28" spans="1:5" x14ac:dyDescent="0.25">
      <c r="A28" s="30"/>
      <c r="B28" s="27" t="s">
        <v>3</v>
      </c>
      <c r="C28" s="27" t="s">
        <v>4</v>
      </c>
      <c r="D28" s="30"/>
      <c r="E28" s="30"/>
    </row>
    <row r="29" spans="1:5" x14ac:dyDescent="0.25">
      <c r="A29" s="30"/>
      <c r="B29" s="27" t="s">
        <v>26</v>
      </c>
      <c r="C29" s="27" t="s">
        <v>24</v>
      </c>
      <c r="D29" s="30"/>
      <c r="E29" s="30"/>
    </row>
    <row r="30" spans="1:5" x14ac:dyDescent="0.25">
      <c r="A30" s="30"/>
      <c r="B30" s="30"/>
      <c r="C30" s="30"/>
      <c r="D30" s="30"/>
      <c r="E30" s="30"/>
    </row>
    <row r="31" spans="1:5" x14ac:dyDescent="0.25">
      <c r="A31" s="30"/>
      <c r="B31" s="27" t="s">
        <v>33</v>
      </c>
      <c r="C31" s="27" t="s">
        <v>32</v>
      </c>
      <c r="D31" s="30"/>
      <c r="E31" s="30"/>
    </row>
    <row r="32" spans="1:5" x14ac:dyDescent="0.25">
      <c r="A32" s="30"/>
      <c r="B32" s="28" t="s">
        <v>2</v>
      </c>
      <c r="C32" s="29">
        <v>9.3482662960374715E-3</v>
      </c>
      <c r="D32" s="30"/>
      <c r="E32" s="30"/>
    </row>
    <row r="33" spans="1:5" x14ac:dyDescent="0.25">
      <c r="A33" s="30"/>
      <c r="B33" s="28" t="s">
        <v>19</v>
      </c>
      <c r="C33" s="29">
        <v>0.85234378088565876</v>
      </c>
      <c r="D33" s="30"/>
      <c r="E33" s="30"/>
    </row>
    <row r="34" spans="1:5" x14ac:dyDescent="0.25">
      <c r="A34" s="30"/>
      <c r="B34" s="28" t="s">
        <v>20</v>
      </c>
      <c r="C34" s="29">
        <v>3.8753721735998038E-2</v>
      </c>
      <c r="D34" s="30"/>
      <c r="E34" s="30"/>
    </row>
    <row r="35" spans="1:5" x14ac:dyDescent="0.25">
      <c r="A35" s="30"/>
      <c r="B35" s="28" t="s">
        <v>18</v>
      </c>
      <c r="C35" s="29">
        <v>9.7165090777358483E-4</v>
      </c>
      <c r="D35" s="30"/>
      <c r="E35" s="30"/>
    </row>
    <row r="36" spans="1:5" x14ac:dyDescent="0.25">
      <c r="A36" s="30"/>
      <c r="B36" s="28" t="s">
        <v>21</v>
      </c>
      <c r="C36" s="29">
        <v>2.8123384073068412E-3</v>
      </c>
      <c r="D36" s="30"/>
      <c r="E36" s="30"/>
    </row>
    <row r="37" spans="1:5" x14ac:dyDescent="0.25">
      <c r="A37" s="30"/>
      <c r="B37" s="28" t="s">
        <v>22</v>
      </c>
      <c r="C37" s="29">
        <v>5.8136207330285662E-2</v>
      </c>
      <c r="D37" s="30"/>
      <c r="E37" s="30"/>
    </row>
    <row r="38" spans="1:5" x14ac:dyDescent="0.25">
      <c r="A38" s="30"/>
      <c r="B38" s="28" t="s">
        <v>23</v>
      </c>
      <c r="C38" s="29">
        <v>4.8960614353040595E-3</v>
      </c>
      <c r="D38" s="30"/>
      <c r="E38" s="30"/>
    </row>
    <row r="39" spans="1:5" x14ac:dyDescent="0.25">
      <c r="A39" s="30"/>
      <c r="B39" s="28" t="s">
        <v>25</v>
      </c>
      <c r="C39" s="29">
        <v>3.8369485714862214E-3</v>
      </c>
      <c r="D39" s="30"/>
      <c r="E39" s="30"/>
    </row>
    <row r="40" spans="1:5" x14ac:dyDescent="0.25">
      <c r="A40" s="30"/>
      <c r="B40" s="28" t="s">
        <v>27</v>
      </c>
      <c r="C40" s="33">
        <v>6.2852804490359584E-5</v>
      </c>
      <c r="D40" s="30"/>
      <c r="E40" s="30"/>
    </row>
    <row r="41" spans="1:5" x14ac:dyDescent="0.25">
      <c r="A41" s="30"/>
      <c r="B41" s="28" t="s">
        <v>28</v>
      </c>
      <c r="C41" s="34">
        <v>2.6514344721966552E-7</v>
      </c>
      <c r="D41" s="30"/>
      <c r="E41" s="30"/>
    </row>
    <row r="42" spans="1:5" x14ac:dyDescent="0.25">
      <c r="A42" s="30"/>
      <c r="B42" s="28" t="s">
        <v>30</v>
      </c>
      <c r="C42" s="29">
        <v>1.8588055276981845E-4</v>
      </c>
      <c r="D42" s="30"/>
      <c r="E42" s="30"/>
    </row>
    <row r="43" spans="1:5" x14ac:dyDescent="0.25">
      <c r="A43" s="30"/>
      <c r="B43" s="28" t="s">
        <v>31</v>
      </c>
      <c r="C43" s="29">
        <v>1.4541799677505985E-3</v>
      </c>
      <c r="D43" s="30"/>
      <c r="E43" s="30"/>
    </row>
    <row r="44" spans="1:5" x14ac:dyDescent="0.25">
      <c r="A44" s="30"/>
      <c r="B44" s="28" t="s">
        <v>41</v>
      </c>
      <c r="C44" s="29">
        <v>2.7197845961691419E-2</v>
      </c>
      <c r="D44" s="30"/>
      <c r="E44" s="30"/>
    </row>
    <row r="45" spans="1:5" x14ac:dyDescent="0.25">
      <c r="A45" s="30"/>
      <c r="B45" s="28" t="s">
        <v>6</v>
      </c>
      <c r="C45" s="29">
        <v>1</v>
      </c>
      <c r="D45" s="30"/>
      <c r="E45" s="30"/>
    </row>
    <row r="46" spans="1:5" x14ac:dyDescent="0.25">
      <c r="A46" s="30"/>
      <c r="B46" s="30"/>
      <c r="C46" s="30"/>
      <c r="D46" s="30"/>
      <c r="E46" s="30"/>
    </row>
    <row r="47" spans="1:5" x14ac:dyDescent="0.25">
      <c r="A47" s="30"/>
      <c r="B47" s="30"/>
      <c r="C47" s="30"/>
      <c r="D47" s="30"/>
      <c r="E47" s="30"/>
    </row>
    <row r="48" spans="1:5" x14ac:dyDescent="0.25">
      <c r="A48" s="30"/>
      <c r="B48" s="30"/>
      <c r="C48" s="30"/>
      <c r="D48" s="30"/>
      <c r="E48" s="30"/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zoomScaleNormal="100" workbookViewId="0">
      <selection activeCell="B1" sqref="B1"/>
    </sheetView>
  </sheetViews>
  <sheetFormatPr baseColWidth="10" defaultRowHeight="20.100000000000001" customHeight="1" x14ac:dyDescent="0.25"/>
  <cols>
    <col min="1" max="1" width="16.28515625" style="1" bestFit="1" customWidth="1"/>
    <col min="2" max="2" width="47.7109375" style="1" customWidth="1"/>
    <col min="3" max="3" width="17.85546875" style="1" bestFit="1" customWidth="1"/>
    <col min="4" max="4" width="20.42578125" style="2" bestFit="1" customWidth="1"/>
    <col min="5" max="5" width="22.28515625" style="2" customWidth="1"/>
    <col min="6" max="6" width="23.7109375" style="2" customWidth="1"/>
    <col min="7" max="7" width="27.85546875" style="2" customWidth="1"/>
    <col min="8" max="8" width="26" style="2" customWidth="1"/>
    <col min="9" max="9" width="28.85546875" style="1" customWidth="1"/>
    <col min="10" max="10" width="22" style="1" customWidth="1"/>
    <col min="11" max="16384" width="11.42578125" style="1"/>
  </cols>
  <sheetData>
    <row r="1" spans="1:10" s="5" customFormat="1" ht="51" customHeight="1" thickBot="1" x14ac:dyDescent="0.3">
      <c r="A1" s="3" t="s">
        <v>0</v>
      </c>
      <c r="B1" s="13" t="s">
        <v>13</v>
      </c>
      <c r="C1" s="13" t="s">
        <v>3</v>
      </c>
      <c r="D1" s="4" t="s">
        <v>12</v>
      </c>
      <c r="E1" s="4" t="s">
        <v>1</v>
      </c>
      <c r="F1" s="4" t="s">
        <v>11</v>
      </c>
      <c r="G1" s="4" t="s">
        <v>7</v>
      </c>
      <c r="H1" s="4" t="s">
        <v>8</v>
      </c>
    </row>
    <row r="2" spans="1:10" s="5" customFormat="1" ht="18" customHeight="1" x14ac:dyDescent="0.25">
      <c r="A2" s="7">
        <v>3101102233</v>
      </c>
      <c r="B2" s="14" t="s">
        <v>41</v>
      </c>
      <c r="C2" s="14" t="s">
        <v>4</v>
      </c>
      <c r="D2" s="8">
        <v>0</v>
      </c>
      <c r="E2" s="9">
        <v>0</v>
      </c>
      <c r="F2" s="8">
        <v>0</v>
      </c>
      <c r="G2" s="9">
        <v>4945.9799999999996</v>
      </c>
      <c r="H2" s="10">
        <v>-4945.9799999999996</v>
      </c>
    </row>
    <row r="3" spans="1:10" ht="18" customHeight="1" x14ac:dyDescent="0.25">
      <c r="A3" s="23">
        <v>3101102266</v>
      </c>
      <c r="B3" s="11" t="s">
        <v>19</v>
      </c>
      <c r="C3" s="14" t="s">
        <v>4</v>
      </c>
      <c r="D3" s="8">
        <v>0</v>
      </c>
      <c r="E3" s="9">
        <v>0</v>
      </c>
      <c r="F3" s="8">
        <v>0</v>
      </c>
      <c r="G3" s="9">
        <v>172699.84</v>
      </c>
      <c r="H3" s="10">
        <v>-172699.84</v>
      </c>
    </row>
    <row r="4" spans="1:10" ht="18" customHeight="1" x14ac:dyDescent="0.25">
      <c r="A4" s="7">
        <v>310110230104</v>
      </c>
      <c r="B4" s="11" t="s">
        <v>20</v>
      </c>
      <c r="C4" s="14" t="s">
        <v>4</v>
      </c>
      <c r="D4" s="8">
        <v>0</v>
      </c>
      <c r="E4" s="9">
        <v>0</v>
      </c>
      <c r="F4" s="8">
        <v>0</v>
      </c>
      <c r="G4" s="9">
        <v>7059.37</v>
      </c>
      <c r="H4" s="10">
        <v>-7059.37</v>
      </c>
    </row>
    <row r="5" spans="1:10" ht="18" customHeight="1" x14ac:dyDescent="0.25">
      <c r="A5" s="19">
        <v>31011025</v>
      </c>
      <c r="B5" s="19" t="s">
        <v>18</v>
      </c>
      <c r="C5" s="14" t="s">
        <v>4</v>
      </c>
      <c r="D5" s="8">
        <v>189105.67</v>
      </c>
      <c r="E5" s="9">
        <v>0</v>
      </c>
      <c r="F5" s="8">
        <v>189105.67</v>
      </c>
      <c r="G5" s="9">
        <v>176.82</v>
      </c>
      <c r="H5" s="10">
        <v>188928.84</v>
      </c>
    </row>
    <row r="6" spans="1:10" ht="18" customHeight="1" x14ac:dyDescent="0.25">
      <c r="A6" s="7">
        <v>3101102602</v>
      </c>
      <c r="B6" s="12" t="s">
        <v>25</v>
      </c>
      <c r="C6" s="14" t="s">
        <v>4</v>
      </c>
      <c r="D6" s="8">
        <v>0</v>
      </c>
      <c r="E6" s="9">
        <v>0</v>
      </c>
      <c r="F6" s="8">
        <v>0</v>
      </c>
      <c r="G6" s="9">
        <v>697.76</v>
      </c>
      <c r="H6" s="10">
        <v>-697.76</v>
      </c>
      <c r="J6" s="6"/>
    </row>
    <row r="7" spans="1:10" ht="18" customHeight="1" x14ac:dyDescent="0.25">
      <c r="A7" s="7">
        <v>3101202</v>
      </c>
      <c r="B7" s="12" t="s">
        <v>2</v>
      </c>
      <c r="C7" s="14" t="s">
        <v>4</v>
      </c>
      <c r="D7" s="8">
        <v>1700</v>
      </c>
      <c r="E7" s="9">
        <v>0</v>
      </c>
      <c r="F7" s="8">
        <v>1700</v>
      </c>
      <c r="G7" s="9">
        <v>1700</v>
      </c>
      <c r="H7" s="10">
        <v>0</v>
      </c>
    </row>
    <row r="8" spans="1:10" ht="18" customHeight="1" x14ac:dyDescent="0.25">
      <c r="A8" s="7">
        <v>3101205102</v>
      </c>
      <c r="B8" s="12" t="s">
        <v>21</v>
      </c>
      <c r="C8" s="14" t="s">
        <v>4</v>
      </c>
      <c r="D8" s="8">
        <v>0</v>
      </c>
      <c r="E8" s="9">
        <v>0</v>
      </c>
      <c r="F8" s="8">
        <v>0</v>
      </c>
      <c r="G8" s="9">
        <v>524.17999999999995</v>
      </c>
      <c r="H8" s="10">
        <v>-524.17999999999995</v>
      </c>
    </row>
    <row r="9" spans="1:10" ht="18" customHeight="1" x14ac:dyDescent="0.25">
      <c r="A9" s="7">
        <v>3101205103</v>
      </c>
      <c r="B9" s="12" t="s">
        <v>22</v>
      </c>
      <c r="C9" s="14" t="s">
        <v>4</v>
      </c>
      <c r="D9" s="8">
        <v>0</v>
      </c>
      <c r="E9" s="9">
        <v>0</v>
      </c>
      <c r="F9" s="8">
        <v>0</v>
      </c>
      <c r="G9" s="9">
        <v>10572.18</v>
      </c>
      <c r="H9" s="10">
        <v>-10572.18</v>
      </c>
    </row>
    <row r="10" spans="1:10" ht="18" customHeight="1" x14ac:dyDescent="0.25">
      <c r="A10" s="7">
        <v>3101205301</v>
      </c>
      <c r="B10" s="12" t="s">
        <v>30</v>
      </c>
      <c r="C10" s="14" t="s">
        <v>4</v>
      </c>
      <c r="D10" s="8">
        <v>0</v>
      </c>
      <c r="E10" s="9">
        <v>0</v>
      </c>
      <c r="F10" s="8">
        <v>0</v>
      </c>
      <c r="G10" s="9">
        <v>49.15</v>
      </c>
      <c r="H10" s="10">
        <v>-49.15</v>
      </c>
    </row>
    <row r="11" spans="1:10" ht="18" customHeight="1" x14ac:dyDescent="0.25">
      <c r="A11" s="7">
        <v>3101213</v>
      </c>
      <c r="B11" s="12" t="s">
        <v>23</v>
      </c>
      <c r="C11" s="14" t="s">
        <v>4</v>
      </c>
      <c r="D11" s="8">
        <v>0</v>
      </c>
      <c r="E11" s="9">
        <v>0</v>
      </c>
      <c r="F11" s="8">
        <v>0</v>
      </c>
      <c r="G11" s="9">
        <v>890.36</v>
      </c>
      <c r="H11" s="10">
        <v>-890.36</v>
      </c>
    </row>
    <row r="12" spans="1:10" ht="18" customHeight="1" x14ac:dyDescent="0.25">
      <c r="A12" s="21">
        <v>3101213101</v>
      </c>
      <c r="B12" s="12" t="s">
        <v>27</v>
      </c>
      <c r="C12" s="14" t="s">
        <v>4</v>
      </c>
      <c r="D12" s="8">
        <v>0</v>
      </c>
      <c r="E12" s="9">
        <v>0</v>
      </c>
      <c r="F12" s="8">
        <v>0</v>
      </c>
      <c r="G12" s="9">
        <v>11.43</v>
      </c>
      <c r="H12" s="9">
        <v>-11.43</v>
      </c>
    </row>
    <row r="13" spans="1:10" ht="18" customHeight="1" x14ac:dyDescent="0.25">
      <c r="A13" s="21">
        <v>3101213103</v>
      </c>
      <c r="B13" s="12" t="s">
        <v>28</v>
      </c>
      <c r="C13" s="14" t="s">
        <v>4</v>
      </c>
      <c r="D13" s="8">
        <v>0</v>
      </c>
      <c r="E13" s="9">
        <v>0</v>
      </c>
      <c r="F13" s="8">
        <v>0</v>
      </c>
      <c r="G13" s="9">
        <v>0.05</v>
      </c>
      <c r="H13" s="9">
        <v>-0.05</v>
      </c>
    </row>
    <row r="14" spans="1:10" ht="18" customHeight="1" x14ac:dyDescent="0.25">
      <c r="A14" s="21">
        <v>3101213105</v>
      </c>
      <c r="B14" s="12" t="s">
        <v>31</v>
      </c>
      <c r="C14" s="14" t="s">
        <v>4</v>
      </c>
      <c r="D14" s="8">
        <v>0</v>
      </c>
      <c r="E14" s="9">
        <v>0</v>
      </c>
      <c r="F14" s="8">
        <v>0</v>
      </c>
      <c r="G14" s="9">
        <v>264.45</v>
      </c>
      <c r="H14" s="9">
        <v>-264.45</v>
      </c>
    </row>
    <row r="15" spans="1:10" ht="20.100000000000001" customHeight="1" x14ac:dyDescent="0.25">
      <c r="A15" s="12">
        <v>41</v>
      </c>
      <c r="B15" s="12" t="s">
        <v>15</v>
      </c>
      <c r="C15" s="14" t="s">
        <v>5</v>
      </c>
      <c r="D15" s="22">
        <v>1741</v>
      </c>
      <c r="E15" s="22">
        <v>0</v>
      </c>
      <c r="F15" s="22">
        <v>1741</v>
      </c>
      <c r="G15" s="22">
        <v>0</v>
      </c>
      <c r="H15" s="22">
        <v>1741</v>
      </c>
    </row>
    <row r="16" spans="1:10" ht="20.100000000000001" customHeight="1" x14ac:dyDescent="0.25">
      <c r="A16" s="12">
        <v>42</v>
      </c>
      <c r="B16" s="12" t="s">
        <v>16</v>
      </c>
      <c r="C16" s="14" t="s">
        <v>5</v>
      </c>
      <c r="D16" s="22">
        <v>608283.88</v>
      </c>
      <c r="E16" s="22">
        <v>0</v>
      </c>
      <c r="F16" s="22">
        <v>608283.88</v>
      </c>
      <c r="G16" s="22">
        <v>472403.73</v>
      </c>
      <c r="H16" s="22">
        <v>135880.15</v>
      </c>
      <c r="I16" s="2"/>
    </row>
    <row r="17" spans="1:10" ht="20.100000000000001" customHeight="1" x14ac:dyDescent="0.25">
      <c r="A17" s="12">
        <v>43</v>
      </c>
      <c r="B17" s="12" t="s">
        <v>17</v>
      </c>
      <c r="C17" s="14" t="s">
        <v>5</v>
      </c>
      <c r="D17" s="22">
        <v>2301022.0299999998</v>
      </c>
      <c r="E17" s="22">
        <v>-185095</v>
      </c>
      <c r="F17" s="22">
        <v>2115927.0299999998</v>
      </c>
      <c r="G17" s="22">
        <v>102.81</v>
      </c>
      <c r="H17" s="22">
        <v>2115824.2200000002</v>
      </c>
      <c r="I17" s="2"/>
    </row>
    <row r="18" spans="1:10" ht="20.100000000000001" customHeight="1" x14ac:dyDescent="0.25">
      <c r="D18" s="25"/>
      <c r="E18" s="25"/>
      <c r="F18" s="25"/>
      <c r="G18" s="25"/>
      <c r="I18" s="2"/>
      <c r="J18" s="2"/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6:H32"/>
  <sheetViews>
    <sheetView showGridLines="0" showRowColHeaders="0" workbookViewId="0">
      <selection activeCell="N22" sqref="N22"/>
    </sheetView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15" t="s">
        <v>29</v>
      </c>
      <c r="C6" t="s">
        <v>14</v>
      </c>
      <c r="D6" t="s">
        <v>9</v>
      </c>
      <c r="E6" s="20" t="s">
        <v>36</v>
      </c>
    </row>
    <row r="7" spans="2:5" x14ac:dyDescent="0.25">
      <c r="B7" s="16" t="s">
        <v>4</v>
      </c>
      <c r="C7" s="24">
        <v>190805.67</v>
      </c>
      <c r="D7" s="24">
        <v>199327.06999999998</v>
      </c>
      <c r="E7" s="36">
        <f>+GETPIVOTDATA("RECAUDO EN EFECTIVO .",$B$6,"Aportes","Propios")/GETPIVOTDATA(" AFORO VIGENTE
",$B$6,"Aportes","Propios")</f>
        <v>1.0446600984132177</v>
      </c>
    </row>
    <row r="8" spans="2:5" x14ac:dyDescent="0.25">
      <c r="B8" s="16" t="s">
        <v>6</v>
      </c>
      <c r="C8" s="17">
        <v>190805.67</v>
      </c>
      <c r="D8" s="17">
        <v>199327.06999999998</v>
      </c>
      <c r="E8" s="37">
        <v>0.73</v>
      </c>
    </row>
    <row r="32" spans="8:8" x14ac:dyDescent="0.25">
      <c r="H32" s="18" t="s">
        <v>10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ago</vt:lpstr>
      <vt:lpstr>Aforo Vs Recaudo Rec Propios</vt:lpstr>
      <vt:lpstr>ago!Área_de_impresión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2019-09-30T16:59:51Z</dcterms:modified>
</cp:coreProperties>
</file>