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resupuesto 2020\CIERRE MES DE ABRIL 2020\"/>
    </mc:Choice>
  </mc:AlternateContent>
  <xr:revisionPtr revIDLastSave="0" documentId="8_{FD011EBD-85FC-4AAE-84BD-DB6E5CCBE6CB}" xr6:coauthVersionLast="45" xr6:coauthVersionMax="45" xr10:uidLastSave="{00000000-0000-0000-0000-000000000000}"/>
  <bookViews>
    <workbookView xWindow="-120" yWindow="-120" windowWidth="20730" windowHeight="11160" tabRatio="109" xr2:uid="{00000000-000D-0000-FFFF-FFFF00000000}"/>
  </bookViews>
  <sheets>
    <sheet name="Menú" sheetId="6" r:id="rId1"/>
    <sheet name="Parcitipación Aforo por Concept" sheetId="2" r:id="rId2"/>
    <sheet name="Recaudo Recursos Propios" sheetId="4" r:id="rId3"/>
    <sheet name="abr" sheetId="1" r:id="rId4"/>
    <sheet name="Aforo Vs Recaudo Rec Propios" sheetId="3" r:id="rId5"/>
  </sheets>
  <definedNames>
    <definedName name="_xlnm.Print_Area" localSheetId="3">abr!$A$1:$G$11</definedName>
  </definedNames>
  <calcPr calcId="191029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E7" i="3"/>
</calcChain>
</file>

<file path=xl/sharedStrings.xml><?xml version="1.0" encoding="utf-8"?>
<sst xmlns="http://schemas.openxmlformats.org/spreadsheetml/2006/main" count="87" uniqueCount="45">
  <si>
    <t>CODIFICACION
PRESUPUESTAL</t>
  </si>
  <si>
    <t>MODIFICACIONES AFORO</t>
  </si>
  <si>
    <t>Aportes</t>
  </si>
  <si>
    <t>Propios</t>
  </si>
  <si>
    <t>Nación</t>
  </si>
  <si>
    <t>Total general</t>
  </si>
  <si>
    <t xml:space="preserve">RECAUDO EN EFECTIVO 
</t>
  </si>
  <si>
    <t xml:space="preserve">SALDO DE AFORO POR RECAUDAR
</t>
  </si>
  <si>
    <t>RECAUDO EN EFECTIVO .</t>
  </si>
  <si>
    <t>Cifras en Millones de Pesos</t>
  </si>
  <si>
    <t xml:space="preserve">AFORO VIGENTE
</t>
  </si>
  <si>
    <t xml:space="preserve">AFORO INICIAL
</t>
  </si>
  <si>
    <t>CONCEPTO INGRESO</t>
  </si>
  <si>
    <t xml:space="preserve"> AFORO VIGENTE
</t>
  </si>
  <si>
    <t>DEUDA</t>
  </si>
  <si>
    <t>INVERSIÓN</t>
  </si>
  <si>
    <t>VENTA DE BIENES Y SERVICIOS</t>
  </si>
  <si>
    <t>(Todas)</t>
  </si>
  <si>
    <t>SENTENCIAS Y CONCILIACIONES</t>
  </si>
  <si>
    <t xml:space="preserve">Recudo
</t>
  </si>
  <si>
    <t>REINTEGROS GASTOS DE FUNCIONAMIENTO</t>
  </si>
  <si>
    <t>Concepto Ingreso</t>
  </si>
  <si>
    <t>RENDIMIENTOS RECURSOS ENTREGADOS EN ADMINISTRACION</t>
  </si>
  <si>
    <t xml:space="preserve">% RECAUDO EN EFECTIVO </t>
  </si>
  <si>
    <t xml:space="preserve">Concepto de Ingreso </t>
  </si>
  <si>
    <t xml:space="preserve">Recaudo En Efectivo
</t>
  </si>
  <si>
    <t xml:space="preserve">% Recaudo </t>
  </si>
  <si>
    <t xml:space="preserve">Tipo Recurso </t>
  </si>
  <si>
    <t>Desagregación Recaudo por Concepto</t>
  </si>
  <si>
    <t>Recaudo Vs Aforo</t>
  </si>
  <si>
    <t>Participación Aforo  de Ingresos  Vigente por Tipo de Recurso</t>
  </si>
  <si>
    <t>3-1-01-1-02-5</t>
  </si>
  <si>
    <t>3-1-01-1-02-2</t>
  </si>
  <si>
    <t>TASAS Y DERECHOS ADMINISTRATIVOS</t>
  </si>
  <si>
    <t>3-1-01-1-02-6-02</t>
  </si>
  <si>
    <t>3-1-01-2-05-1-02-01</t>
  </si>
  <si>
    <t>INTERESES SOBRE DEPOSITOS EN INSTITUCIONES FINANCIERAS</t>
  </si>
  <si>
    <t>3-1-01-2-05-3-01</t>
  </si>
  <si>
    <t>3-1-01-2-13-1-03</t>
  </si>
  <si>
    <t>3-1-01-1-02-6-05</t>
  </si>
  <si>
    <t>TRANSFERENCIAS DE OTRAS UNIDADES DE GOBIERNO</t>
  </si>
  <si>
    <t>3-1-01-2-13-1-01</t>
  </si>
  <si>
    <t>REINTEGROS INCAPACIDADES</t>
  </si>
  <si>
    <t>3-1-01-1-02-3-01</t>
  </si>
  <si>
    <t>MULTAS Y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</si>
</sst>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0.0000%"/>
  </numFmts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28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28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2" borderId="2" xfId="0" applyFont="1" applyFill="1" applyBorder="1"/>
    <xf numFmtId="165" fontId="0" fillId="0" borderId="0" xfId="0" applyNumberFormat="1"/>
    <xf numFmtId="10" fontId="0" fillId="0" borderId="0" xfId="0" applyNumberFormat="1"/>
    <xf numFmtId="0" fontId="9" fillId="3" borderId="0" xfId="0" applyFont="1" applyFill="1" applyBorder="1"/>
    <xf numFmtId="166" fontId="0" fillId="0" borderId="0" xfId="0" applyNumberFormat="1"/>
    <xf numFmtId="0" fontId="10" fillId="0" borderId="0" xfId="0" applyFont="1"/>
    <xf numFmtId="9" fontId="0" fillId="0" borderId="0" xfId="3" applyFont="1"/>
    <xf numFmtId="9" fontId="8" fillId="2" borderId="3" xfId="0" applyNumberFormat="1" applyFont="1" applyFill="1" applyBorder="1"/>
    <xf numFmtId="0" fontId="2" fillId="0" borderId="0" xfId="4"/>
    <xf numFmtId="0" fontId="11" fillId="0" borderId="0" xfId="4" applyFont="1"/>
    <xf numFmtId="0" fontId="13" fillId="0" borderId="0" xfId="5" applyFont="1"/>
    <xf numFmtId="0" fontId="14" fillId="0" borderId="0" xfId="4" applyFont="1"/>
    <xf numFmtId="0" fontId="15" fillId="0" borderId="0" xfId="5" applyFont="1"/>
    <xf numFmtId="0" fontId="4" fillId="4" borderId="1" xfId="0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vertical="top" wrapText="1" readingOrder="1"/>
    </xf>
    <xf numFmtId="1" fontId="4" fillId="4" borderId="1" xfId="2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top" readingOrder="1"/>
    </xf>
    <xf numFmtId="0" fontId="4" fillId="4" borderId="1" xfId="0" applyFont="1" applyFill="1" applyBorder="1" applyAlignment="1">
      <alignment vertical="center"/>
    </xf>
    <xf numFmtId="0" fontId="16" fillId="0" borderId="0" xfId="0" applyFont="1" applyFill="1"/>
    <xf numFmtId="0" fontId="16" fillId="0" borderId="0" xfId="0" applyFont="1" applyFill="1" applyBorder="1"/>
    <xf numFmtId="0" fontId="9" fillId="0" borderId="0" xfId="0" applyFont="1" applyFill="1" applyBorder="1"/>
    <xf numFmtId="0" fontId="1" fillId="0" borderId="0" xfId="0" applyFont="1"/>
    <xf numFmtId="0" fontId="1" fillId="0" borderId="0" xfId="0" applyFont="1" applyFill="1" applyBorder="1"/>
    <xf numFmtId="0" fontId="9" fillId="3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166" fontId="9" fillId="0" borderId="0" xfId="0" applyNumberFormat="1" applyFont="1" applyFill="1"/>
    <xf numFmtId="10" fontId="9" fillId="0" borderId="0" xfId="0" applyNumberFormat="1" applyFont="1" applyFill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17" fillId="5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vertical="center"/>
    </xf>
    <xf numFmtId="164" fontId="4" fillId="4" borderId="1" xfId="2" applyNumberFormat="1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horizontal="left" vertical="center" wrapText="1" readingOrder="1"/>
    </xf>
    <xf numFmtId="0" fontId="18" fillId="3" borderId="5" xfId="0" applyFont="1" applyFill="1" applyBorder="1" applyAlignment="1">
      <alignment vertical="center" wrapText="1" readingOrder="1"/>
    </xf>
    <xf numFmtId="49" fontId="19" fillId="3" borderId="4" xfId="0" applyNumberFormat="1" applyFont="1" applyFill="1" applyBorder="1" applyAlignment="1">
      <alignment horizontal="left" vertical="center" wrapText="1" readingOrder="1"/>
    </xf>
    <xf numFmtId="0" fontId="19" fillId="3" borderId="5" xfId="0" applyFont="1" applyFill="1" applyBorder="1" applyAlignment="1">
      <alignment vertical="center" wrapText="1" readingOrder="1"/>
    </xf>
    <xf numFmtId="164" fontId="0" fillId="0" borderId="0" xfId="0" applyNumberFormat="1"/>
  </cellXfs>
  <cellStyles count="6">
    <cellStyle name="Hipervínculo" xfId="5" builtinId="8"/>
    <cellStyle name="Millares" xfId="1" builtinId="3"/>
    <cellStyle name="Millares [0]" xfId="2" builtinId="6"/>
    <cellStyle name="Normal" xfId="0" builtinId="0"/>
    <cellStyle name="Normal 2" xfId="4" xr:uid="{00000000-0005-0000-0000-000004000000}"/>
    <cellStyle name="Porcentaje" xfId="3" builtinId="5"/>
  </cellStyles>
  <dxfs count="76">
    <dxf>
      <numFmt numFmtId="164" formatCode="_(* #,##0.00_);_(* \(#,##0.00\);_(* &quot;-&quot;??_);_(@_)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4" formatCode="0.00%"/>
    </dxf>
    <dxf>
      <numFmt numFmtId="167" formatCode="0.000%"/>
    </dxf>
    <dxf>
      <numFmt numFmtId="166" formatCode="0.0000%"/>
    </dxf>
    <dxf>
      <numFmt numFmtId="168" formatCode="0.00000%"/>
    </dxf>
    <dxf>
      <numFmt numFmtId="166" formatCode="0.0000%"/>
    </dxf>
    <dxf>
      <numFmt numFmtId="166" formatCode="0.0000%"/>
    </dxf>
    <dxf>
      <numFmt numFmtId="166" formatCode="0.0000%"/>
    </dxf>
    <dxf>
      <numFmt numFmtId="165" formatCode="_-* #,##0.00_-;\-* #,##0.00_-;_-* &quot;-&quot;_-;_-@_-"/>
    </dxf>
    <dxf>
      <numFmt numFmtId="165" formatCode="_-* #,##0.00_-;\-* #,##0.00_-;_-* &quot;-&quot;_-;_-@_-"/>
    </dxf>
    <dxf>
      <numFmt numFmtId="166" formatCode="0.0000%"/>
    </dxf>
    <dxf>
      <numFmt numFmtId="14" formatCode="0.00%"/>
    </dxf>
    <dxf>
      <numFmt numFmtId="165" formatCode="_-* #,##0.00_-;\-* #,##0.00_-;_-* &quot;-&quot;_-;_-@_-"/>
    </dxf>
    <dxf>
      <numFmt numFmtId="33" formatCode="_-* #,##0_-;\-* #,##0_-;_-* &quot;-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6" formatCode="0.0000%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6" formatCode="0.0000%"/>
    </dxf>
    <dxf>
      <numFmt numFmtId="14" formatCode="0.00%"/>
    </dxf>
    <dxf>
      <numFmt numFmtId="165" formatCode="_-* #,##0.00_-;\-* #,##0.00_-;_-* &quot;-&quot;_-;_-@_-"/>
    </dxf>
    <dxf>
      <numFmt numFmtId="33" formatCode="_-* #,##0_-;\-* #,##0_-;_-* &quot;-&quot;_-;_-@_-"/>
    </dxf>
    <dxf>
      <numFmt numFmtId="165" formatCode="_-* #,##0.00_-;\-* #,##0.0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Presupuesto de Ingresos_Cierre Mes de Abril_2020.xlsx]Parcitipación Aforo por Concept!TablaDinámica1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Aforo Vigente por Tipo de Recurso</a:t>
            </a:r>
          </a:p>
        </c:rich>
      </c:tx>
      <c:layout>
        <c:manualLayout>
          <c:xMode val="edge"/>
          <c:yMode val="edge"/>
          <c:x val="0.11419822522184726"/>
          <c:y val="3.8696497072481323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dLbl>
          <c:idx val="0"/>
          <c:layout>
            <c:manualLayout>
              <c:x val="5.3960818188865632E-3"/>
              <c:y val="1.6643649999713898E-3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7.6221469151799059E-2"/>
              <c:y val="-0.16799637571460097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-3.3105766451593063E-2"/>
              <c:y val="-4.0626818964297456E-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8.5666835302880745E-2"/>
                  <c:h val="4.8223618288421373E-2"/>
                </c:manualLayout>
              </c15:layout>
            </c:ext>
          </c:extLst>
        </c:dLbl>
      </c:pivotFmt>
      <c:pivotFmt>
        <c:idx val="5"/>
        <c:dLbl>
          <c:idx val="0"/>
          <c:layout>
            <c:manualLayout>
              <c:x val="2.0542944700405734E-2"/>
              <c:y val="-0.2093390072723910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9.4020538392472319E-2"/>
                  <c:h val="3.7826206946623364E-2"/>
                </c:manualLayout>
              </c15:layout>
            </c:ext>
          </c:extLst>
        </c:dLbl>
      </c:pivotFmt>
      <c:pivotFmt>
        <c:idx val="6"/>
        <c:dLbl>
          <c:idx val="0"/>
          <c:layout>
            <c:manualLayout>
              <c:x val="-1.2694773912754576E-2"/>
              <c:y val="2.3821317356092758E-2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layout>
            <c:manualLayout>
              <c:x val="-4.6727922204530328E-2"/>
              <c:y val="-0.11208982389846586"/>
            </c:manualLayout>
          </c:layout>
          <c:showLegendKey val="1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8.6764317944062974E-2"/>
                  <c:h val="4.0365073740374312E-2"/>
                </c:manualLayout>
              </c15:layout>
            </c:ext>
          </c:extLst>
        </c:dLbl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layout>
            <c:manualLayout>
              <c:x val="0.21192925068342719"/>
              <c:y val="-0.16511634363012315"/>
            </c:manualLayout>
          </c:layout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layout>
            <c:manualLayout>
              <c:x val="-1.3150641443980468E-2"/>
              <c:y val="-2.1719664849586141E-2"/>
            </c:manualLayout>
          </c:layout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4832122245846863"/>
                  <c:h val="5.689102564102564E-2"/>
                </c:manualLayout>
              </c15:layout>
            </c:ext>
          </c:extLst>
        </c:dLbl>
      </c:pivotFmt>
      <c:pivotFmt>
        <c:idx val="1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  <c:pivotFmt>
        <c:idx val="16"/>
        <c:spPr>
          <a:solidFill>
            <a:schemeClr val="accent2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799224280941145"/>
          <c:y val="0.21479002624671914"/>
          <c:w val="0.55950729260108312"/>
          <c:h val="0.62399556567387748"/>
        </c:manualLayout>
      </c:layout>
      <c:pie3DChart>
        <c:varyColors val="1"/>
        <c:ser>
          <c:idx val="0"/>
          <c:order val="0"/>
          <c:tx>
            <c:strRef>
              <c:f>'Parcitipación Aforo por Concept'!$C$5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0-6708-4CAE-A381-53BDDB054E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708-4CAE-A381-53BDDB054E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'Parcitipación Aforo por Concept'!$B$6:$B$8</c:f>
              <c:strCache>
                <c:ptCount val="2"/>
                <c:pt idx="0">
                  <c:v>Nación</c:v>
                </c:pt>
                <c:pt idx="1">
                  <c:v>Propios</c:v>
                </c:pt>
              </c:strCache>
            </c:strRef>
          </c:cat>
          <c:val>
            <c:numRef>
              <c:f>'Parcitipación Aforo por Concept'!$C$6:$C$8</c:f>
              <c:numCache>
                <c:formatCode>_-* #,##0.00_-;\-* #,##0.00_-;_-* "-"_-;_-@_-</c:formatCode>
                <c:ptCount val="2"/>
                <c:pt idx="0">
                  <c:v>4425451.2467439994</c:v>
                </c:pt>
                <c:pt idx="1">
                  <c:v>262400.00060000003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B-4520-9B4B-9273B73AC01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40000"/>
          <a:lumOff val="60000"/>
        </a:schemeClr>
      </a:solidFill>
      <a:round/>
    </a:ln>
    <a:effectLst/>
    <a:scene3d>
      <a:camera prst="orthographicFront"/>
      <a:lightRig rig="threePt" dir="t"/>
    </a:scene3d>
    <a:sp3d>
      <a:bevelT/>
      <a:bevelB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Presupuesto de Ingresos_Cierre Mes de Abril_2020.xlsx]Recaudo Recursos Propios!TablaDinámica4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n-US" sz="16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Recuado Recursos Propios</a:t>
            </a:r>
            <a:endParaRPr lang="en-US" sz="16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0,0019%</a:t>
                </a:r>
              </a:p>
            </c:rich>
          </c:tx>
          <c:numFmt formatCode="0.00000%" sourceLinked="0"/>
          <c:spPr>
            <a:noFill/>
            <a:ln>
              <a:noFill/>
            </a:ln>
            <a:effectLst/>
          </c:sp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0,02%</a:t>
                </a:r>
              </a:p>
            </c:rich>
          </c:tx>
          <c:numFmt formatCode="0.000%" sourceLinked="0"/>
          <c:spPr>
            <a:noFill/>
            <a:ln>
              <a:noFill/>
            </a:ln>
            <a:effectLst/>
          </c:sp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dLbl>
          <c:idx val="0"/>
          <c:layout>
            <c:manualLayout>
              <c:x val="5.3797465673404042E-3"/>
              <c:y val="2.3416900104302513E-3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0,0021%</a:t>
                </a:r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6.3791839296285846E-2"/>
                  <c:h val="3.7430533366201738E-2"/>
                </c:manualLayout>
              </c15:layout>
            </c:ext>
          </c:extLst>
        </c:dLbl>
      </c:pivotFmt>
      <c:pivotFmt>
        <c:idx val="4"/>
        <c:spPr>
          <a:noFill/>
          <a:ln w="9525" cap="flat" cmpd="sng" algn="ctr">
            <a:solidFill>
              <a:schemeClr val="accent1"/>
            </a:solidFill>
            <a:miter lim="800000"/>
          </a:ln>
          <a:effectLst>
            <a:glow rad="63500">
              <a:schemeClr val="accent1">
                <a:satMod val="175000"/>
                <a:alpha val="40000"/>
              </a:schemeClr>
            </a:glo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0,0004%</a:t>
                </a:r>
              </a:p>
            </c:rich>
          </c:tx>
          <c:numFmt formatCode="0.00%" sourceLinked="0"/>
          <c:spPr>
            <a:noFill/>
            <a:ln>
              <a:noFill/>
            </a:ln>
            <a:effectLst/>
          </c:sp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'Recaudo Recursos Propios'!$C$31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6F-4957-AF8B-68AF90B65EB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70-4DFF-8763-AE5171299F8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70-4DFF-8763-AE5171299F8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30E-42A2-B1D1-80FC58092B6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0E-42A2-B1D1-80FC58092B6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0,0019%</a:t>
                    </a:r>
                  </a:p>
                </c:rich>
              </c:tx>
              <c:numFmt formatCode="0.00000%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F-4957-AF8B-68AF90B65EB5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0,02%</a:t>
                    </a:r>
                  </a:p>
                </c:rich>
              </c:tx>
              <c:numFmt formatCode="0.000%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0-4DFF-8763-AE5171299F8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'Recaudo Recursos Propios'!$B$32:$B$41</c:f>
              <c:strCache>
                <c:ptCount val="9"/>
                <c:pt idx="0">
                  <c:v>REINTEGROS GASTOS DE FUNCIONAMIENTO</c:v>
                </c:pt>
                <c:pt idx="1">
                  <c:v>REINTEGROS INCAPACIDADES</c:v>
                </c:pt>
                <c:pt idx="2">
                  <c:v>RENDIMIENTOS RECURSOS ENTREGADOS EN ADMINISTRACION</c:v>
                </c:pt>
                <c:pt idx="3">
                  <c:v>VENTA DE BIENES Y SERVICIOS</c:v>
                </c:pt>
                <c:pt idx="4">
                  <c:v>MULTAS Y SANCIONES</c:v>
                </c:pt>
                <c:pt idx="5">
                  <c:v>TRANSFERENCIAS DE OTRAS UNIDADES DE GOBIERNO</c:v>
                </c:pt>
                <c:pt idx="6">
                  <c:v>INTERESES SOBRE DEPOSITOS EN INSTITUCIONES FINANCIERAS</c:v>
                </c:pt>
                <c:pt idx="7">
                  <c:v>SENTENCIAS Y CONCILIACIONES</c:v>
                </c:pt>
                <c:pt idx="8">
                  <c:v>TASAS Y DERECHOS ADMINISTRATIVOS</c:v>
                </c:pt>
              </c:strCache>
            </c:strRef>
          </c:cat>
          <c:val>
            <c:numRef>
              <c:f>'Recaudo Recursos Propios'!$C$32:$C$41</c:f>
              <c:numCache>
                <c:formatCode>General</c:formatCode>
                <c:ptCount val="9"/>
                <c:pt idx="0">
                  <c:v>1.8844019794899164E-5</c:v>
                </c:pt>
                <c:pt idx="1">
                  <c:v>1.5945165084393402E-4</c:v>
                </c:pt>
                <c:pt idx="2">
                  <c:v>5.1304136836686988E-4</c:v>
                </c:pt>
                <c:pt idx="3">
                  <c:v>3.3268369835229676E-3</c:v>
                </c:pt>
                <c:pt idx="4">
                  <c:v>3.8549052927722561E-3</c:v>
                </c:pt>
                <c:pt idx="5">
                  <c:v>6.0729017491959834E-3</c:v>
                </c:pt>
                <c:pt idx="6">
                  <c:v>9.6996590271460365E-3</c:v>
                </c:pt>
                <c:pt idx="7">
                  <c:v>2.1919643521418827E-2</c:v>
                </c:pt>
                <c:pt idx="8">
                  <c:v>0.95443471638693822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F99-88C1-18790CF5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985579248"/>
        <c:axId val="985580336"/>
      </c:barChart>
      <c:catAx>
        <c:axId val="985579248"/>
        <c:scaling>
          <c:orientation val="minMax"/>
        </c:scaling>
        <c:delete val="0"/>
        <c:axPos val="l"/>
        <c:majorGridlines>
          <c:spPr>
            <a:ln w="9525" cap="rnd" cmpd="sng" algn="ctr">
              <a:solidFill>
                <a:schemeClr val="accent1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5580336"/>
        <c:crosses val="autoZero"/>
        <c:auto val="1"/>
        <c:lblAlgn val="ctr"/>
        <c:lblOffset val="100"/>
        <c:noMultiLvlLbl val="0"/>
      </c:catAx>
      <c:valAx>
        <c:axId val="98558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5579248"/>
        <c:crosses val="autoZero"/>
        <c:crossBetween val="between"/>
      </c:valAx>
      <c:spPr>
        <a:gradFill flip="none" rotWithShape="1">
          <a:gsLst>
            <a:gs pos="0">
              <a:schemeClr val="accent4">
                <a:lumMod val="5000"/>
                <a:lumOff val="95000"/>
              </a:schemeClr>
            </a:gs>
            <a:gs pos="74000">
              <a:schemeClr val="accent4">
                <a:lumMod val="45000"/>
                <a:lumOff val="55000"/>
              </a:schemeClr>
            </a:gs>
            <a:gs pos="83000">
              <a:schemeClr val="accent4">
                <a:lumMod val="45000"/>
                <a:lumOff val="55000"/>
              </a:schemeClr>
            </a:gs>
            <a:gs pos="100000">
              <a:schemeClr val="accent4">
                <a:lumMod val="30000"/>
                <a:lumOff val="70000"/>
              </a:schemeClr>
            </a:gs>
          </a:gsLst>
          <a:lin ang="5400000" scaled="1"/>
          <a:tileRect/>
        </a:gradFill>
        <a:ln cap="sq">
          <a:gradFill flip="none" rotWithShape="1">
            <a:gsLst>
              <a:gs pos="0">
                <a:schemeClr val="accent6">
                  <a:lumMod val="5000"/>
                  <a:lumOff val="95000"/>
                </a:schemeClr>
              </a:gs>
              <a:gs pos="74000">
                <a:schemeClr val="accent6">
                  <a:lumMod val="45000"/>
                  <a:lumOff val="55000"/>
                </a:schemeClr>
              </a:gs>
              <a:gs pos="30000">
                <a:schemeClr val="accent6">
                  <a:lumMod val="45000"/>
                  <a:lumOff val="55000"/>
                </a:schemeClr>
              </a:gs>
              <a:gs pos="100000">
                <a:schemeClr val="accent6">
                  <a:lumMod val="30000"/>
                  <a:lumOff val="70000"/>
                </a:schemeClr>
              </a:gs>
            </a:gsLst>
            <a:lin ang="2700000" scaled="1"/>
            <a:tileRect/>
          </a:gradFill>
          <a:prstDash val="sysDash"/>
        </a:ln>
        <a:effectLst/>
        <a:scene3d>
          <a:camera prst="orthographicFront"/>
          <a:lightRig rig="threePt" dir="t"/>
        </a:scene3d>
        <a:sp3d>
          <a:bevelT/>
          <a:bevelB/>
        </a:sp3d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  <a:bevelB/>
    </a:sp3d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[Gráficas Presupuesto de Ingresos_Cierre Mes de Abril_2020.xlsx]Aforo Vs Recaudo Rec Propios!TablaDinámica1</c:name>
    <c:fmtId val="3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 prstMaterial="plastic"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2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marker>
          <c:symbol val="none"/>
        </c:marker>
        <c:dLbl>
          <c:idx val="0"/>
          <c:numFmt formatCode="#,##0.00" sourceLinked="0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 prstMaterial="plastic"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2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 prstMaterial="plastic"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2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 prstMaterial="plastic"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2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 prstMaterial="plastic"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2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>
              <a:glow rad="63500">
                <a:schemeClr val="accent2">
                  <a:satMod val="175000"/>
                  <a:alpha val="40000"/>
                </a:schemeClr>
              </a:glow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dLbl>
          <c:idx val="0"/>
          <c:spPr>
            <a:solidFill>
              <a:schemeClr val="bg1"/>
            </a:solidFill>
            <a:ln>
              <a:noFill/>
            </a:ln>
            <a:effectLst>
              <a:glow rad="63500">
                <a:schemeClr val="accent2">
                  <a:satMod val="175000"/>
                  <a:alpha val="40000"/>
                </a:schemeClr>
              </a:glow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  <c:dLbl>
          <c:idx val="0"/>
          <c:numFmt formatCode="&quot;$&quot;\ #,##0" sourceLinked="0"/>
          <c:spPr>
            <a:solidFill>
              <a:schemeClr val="accent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  <a:bevelB/>
          </a:sp3d>
        </c:spPr>
      </c:pivotFmt>
    </c:pivotFmts>
    <c:plotArea>
      <c:layout>
        <c:manualLayout>
          <c:layoutTarget val="inner"/>
          <c:xMode val="edge"/>
          <c:yMode val="edge"/>
          <c:x val="0.17441550575408843"/>
          <c:y val="0.14554160182032039"/>
          <c:w val="0.66061693099721563"/>
          <c:h val="0.644974652141084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'Aforo Vs Recaudo Rec Propios'!$C$6</c:f>
              <c:strCache>
                <c:ptCount val="1"/>
                <c:pt idx="0">
                  <c:v> AFORO VIGENTE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4-3BFA-4F0F-B568-3776B864B54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FA-4F0F-B568-3776B864B54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'Aforo Vs Recaudo Rec Propios'!$B$7:$B$8</c:f>
              <c:strCache>
                <c:ptCount val="1"/>
                <c:pt idx="0">
                  <c:v>Propios</c:v>
                </c:pt>
              </c:strCache>
            </c:strRef>
          </c:cat>
          <c:val>
            <c:numRef>
              <c:f>'Aforo Vs Recaudo Rec Propios'!$C$7:$C$8</c:f>
              <c:numCache>
                <c:formatCode>_(* #,##0.00_);_(* \(#,##0.00\);_(* "-"??_);_(@_)</c:formatCode>
                <c:ptCount val="1"/>
                <c:pt idx="0">
                  <c:v>262400.00060000003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A-43EF-A624-E3E15A5520E4}"/>
            </c:ext>
          </c:extLst>
        </c:ser>
        <c:ser>
          <c:idx val="1"/>
          <c:order val="1"/>
          <c:tx>
            <c:strRef>
              <c:f>'Aforo Vs Recaudo Rec Propios'!$D$6</c:f>
              <c:strCache>
                <c:ptCount val="1"/>
                <c:pt idx="0">
                  <c:v>RECAUDO EN EFECTIVO 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extLst>
              <c:ext xmlns:c16="http://schemas.microsoft.com/office/drawing/2014/chart" uri="{C3380CC4-5D6E-409C-BE32-E72D297353CC}">
                <c16:uniqueId val="{00000009-22FF-4008-8EC8-2FB8E2D287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2FF-4008-8EC8-2FB8E2D287C3}"/>
              </c:ext>
            </c:extLst>
          </c:dPt>
          <c:dLbls>
            <c:numFmt formatCode="#,##0.00" sourceLinked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'Aforo Vs Recaudo Rec Propios'!$B$7:$B$8</c:f>
              <c:strCache>
                <c:ptCount val="1"/>
                <c:pt idx="0">
                  <c:v>Propios</c:v>
                </c:pt>
              </c:strCache>
            </c:strRef>
          </c:cat>
          <c:val>
            <c:numRef>
              <c:f>'Aforo Vs Recaudo Rec Propios'!$D$7:$D$8</c:f>
              <c:numCache>
                <c:formatCode>_(* #,##0.00_);_(* \(#,##0.00\);_(* "-"??_);_(@_)</c:formatCode>
                <c:ptCount val="1"/>
                <c:pt idx="0">
                  <c:v>82332.96382017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FF-4008-8EC8-2FB8E2D2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5580880"/>
        <c:axId val="985566192"/>
      </c:barChart>
      <c:catAx>
        <c:axId val="985580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5566192"/>
        <c:crosses val="autoZero"/>
        <c:auto val="1"/>
        <c:lblAlgn val="ctr"/>
        <c:lblOffset val="100"/>
        <c:noMultiLvlLbl val="0"/>
      </c:catAx>
      <c:valAx>
        <c:axId val="9855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152400" dist="317500" dir="5400000" sx="90000" sy="-19000" rotWithShape="0">
                <a:schemeClr val="accent1">
                  <a:lumMod val="50000"/>
                  <a:alpha val="15000"/>
                </a:schemeClr>
              </a:outerShdw>
            </a:effectLst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55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'Aforo Vs Recaudo Rec Propios'!A1"/><Relationship Id="rId2" Type="http://schemas.openxmlformats.org/officeDocument/2006/relationships/image" Target="../media/image1.png"/><Relationship Id="rId1" Type="http://schemas.openxmlformats.org/officeDocument/2006/relationships/hyperlink" Target="#'Parcitipaci&#243;n Aforo por Concept'!A1"/><Relationship Id="rId6" Type="http://schemas.openxmlformats.org/officeDocument/2006/relationships/hyperlink" Target="#'Recaudo Recursos Propios'!A1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2.xml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&#250;!A1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885824</xdr:colOff>
      <xdr:row>8</xdr:row>
      <xdr:rowOff>361949</xdr:rowOff>
    </xdr:from>
    <xdr:to>
      <xdr:col>1</xdr:col>
      <xdr:colOff>47624</xdr:colOff>
      <xdr:row>10</xdr:row>
      <xdr:rowOff>285749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55B7B7-9141-4BDF-A01C-7FAB30F19E1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/>
        <a:stretch/>
      </xdr:blipFill>
      <xdr:spPr bwMode="auto">
        <a:xfrm rot="4962740">
          <a:off x="1085849" y="1685924"/>
          <a:ext cx="838200" cy="1238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323850</xdr:colOff>
      <xdr:row>0</xdr:row>
      <xdr:rowOff>66675</xdr:rowOff>
    </xdr:from>
    <xdr:ext cx="2529333" cy="628650"/>
    <xdr:pic>
      <xdr:nvPicPr>
        <xdr:cNvPr id="2" name="Imagen 1">
          <a:extLst>
            <a:ext uri="{FF2B5EF4-FFF2-40B4-BE49-F238E27FC236}">
              <a16:creationId xmlns:a16="http://schemas.microsoft.com/office/drawing/2014/main" id="{714EDF93-96D1-4F06-9AC0-977952B6C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6675"/>
          <a:ext cx="252933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981075</xdr:colOff>
      <xdr:row>0</xdr:row>
      <xdr:rowOff>123825</xdr:rowOff>
    </xdr:from>
    <xdr:ext cx="4861209" cy="71853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CE9E4FF-5E0D-450F-937A-5E7CCF76A1FE}"/>
            </a:ext>
          </a:extLst>
        </xdr:cNvPr>
        <xdr:cNvSpPr/>
      </xdr:nvSpPr>
      <xdr:spPr>
        <a:xfrm>
          <a:off x="1524000" y="123825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i="1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Administrativa y Financiera 30 de  abril de 2020</a:t>
          </a:r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5724525" cy="809625"/>
    <xdr:pic>
      <xdr:nvPicPr>
        <xdr:cNvPr id="4" name="Imagen 3">
          <a:extLst>
            <a:ext uri="{FF2B5EF4-FFF2-40B4-BE49-F238E27FC236}">
              <a16:creationId xmlns:a16="http://schemas.microsoft.com/office/drawing/2014/main" id="{60D0CAFF-EC53-4FC4-93A7-558856E1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5724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8705850</xdr:colOff>
      <xdr:row>7</xdr:row>
      <xdr:rowOff>133350</xdr:rowOff>
    </xdr:from>
    <xdr:to>
      <xdr:col>1</xdr:col>
      <xdr:colOff>9201150</xdr:colOff>
      <xdr:row>9</xdr:row>
      <xdr:rowOff>142875</xdr:rowOff>
    </xdr:to>
    <xdr:pic>
      <xdr:nvPicPr>
        <xdr:cNvPr id="7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6D3BC-2912-4064-913D-299A2B1C7B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466850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5581650</xdr:colOff>
      <xdr:row>8</xdr:row>
      <xdr:rowOff>428625</xdr:rowOff>
    </xdr:from>
    <xdr:to>
      <xdr:col>1</xdr:col>
      <xdr:colOff>6076950</xdr:colOff>
      <xdr:row>10</xdr:row>
      <xdr:rowOff>171450</xdr:rowOff>
    </xdr:to>
    <xdr:pic>
      <xdr:nvPicPr>
        <xdr:cNvPr id="8" name="Imagen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604B72-2960-46AD-BB81-7430852CDA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952625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2676525</xdr:colOff>
      <xdr:row>9</xdr:row>
      <xdr:rowOff>400050</xdr:rowOff>
    </xdr:from>
    <xdr:to>
      <xdr:col>1</xdr:col>
      <xdr:colOff>3171825</xdr:colOff>
      <xdr:row>11</xdr:row>
      <xdr:rowOff>142875</xdr:rowOff>
    </xdr:to>
    <xdr:pic>
      <xdr:nvPicPr>
        <xdr:cNvPr id="9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2825616-E85B-41D0-A5FA-DECA924699B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381250"/>
          <a:ext cx="4953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9</xdr:row>
      <xdr:rowOff>38100</xdr:rowOff>
    </xdr:from>
    <xdr:to>
      <xdr:col>6</xdr:col>
      <xdr:colOff>571499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8A9F2-F949-43F8-B299-34C3997E3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495300</xdr:colOff>
      <xdr:row>0</xdr:row>
      <xdr:rowOff>76200</xdr:rowOff>
    </xdr:from>
    <xdr:to>
      <xdr:col>3</xdr:col>
      <xdr:colOff>119508</xdr:colOff>
      <xdr:row>3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FB34A7-57FB-4DB8-A95E-4D461CA0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6200"/>
          <a:ext cx="252933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1581150</xdr:colOff>
      <xdr:row>0</xdr:row>
      <xdr:rowOff>171450</xdr:rowOff>
    </xdr:from>
    <xdr:ext cx="4861209" cy="71853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B5E1724-137D-4207-9FC8-3232497CD890}"/>
            </a:ext>
          </a:extLst>
        </xdr:cNvPr>
        <xdr:cNvSpPr/>
      </xdr:nvSpPr>
      <xdr:spPr>
        <a:xfrm>
          <a:off x="3514725" y="171450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Administrativa y Financiera </a:t>
          </a: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30 de abril de  2020</a:t>
          </a:r>
        </a:p>
      </xdr:txBody>
    </xdr:sp>
    <xdr:clientData/>
  </xdr:oneCellAnchor>
  <xdr:twoCellAnchor editAs="oneCell">
    <xdr:from>
      <xdr:col>6</xdr:col>
      <xdr:colOff>704850</xdr:colOff>
      <xdr:row>5</xdr:row>
      <xdr:rowOff>28575</xdr:rowOff>
    </xdr:from>
    <xdr:to>
      <xdr:col>6</xdr:col>
      <xdr:colOff>2562225</xdr:colOff>
      <xdr:row>14</xdr:row>
      <xdr:rowOff>114300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1CA2A-F892-4920-8D60-891055B6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81075"/>
          <a:ext cx="1857375" cy="1800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0.60952</cdr:x>
      <cdr:y>0.90625</cdr:y>
    </cdr:from>
    <cdr:to>
      <cdr:x>0.96825</cdr:x>
      <cdr:y>0.97596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2EF24F56-E726-440B-A3C2-AF25F049C9C8}"/>
            </a:ext>
          </a:extLst>
        </cdr:cNvPr>
        <cdr:cNvSpPr txBox="1"/>
      </cdr:nvSpPr>
      <cdr:spPr>
        <a:xfrm xmlns:a="http://schemas.openxmlformats.org/drawingml/2006/main">
          <a:off x="3657601" y="3590925"/>
          <a:ext cx="2152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>
              <a:solidFill>
                <a:schemeClr val="accent1"/>
              </a:solidFill>
            </a:rPr>
            <a:t>Cifras en Millones de pesos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717175</xdr:colOff>
      <xdr:row>20</xdr:row>
      <xdr:rowOff>0</xdr:rowOff>
    </xdr:from>
    <xdr:to>
      <xdr:col>5</xdr:col>
      <xdr:colOff>1624853</xdr:colOff>
      <xdr:row>48</xdr:row>
      <xdr:rowOff>89647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FE7991A-8D71-420E-BF87-CD9B5E84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459441</xdr:colOff>
      <xdr:row>0</xdr:row>
      <xdr:rowOff>33618</xdr:rowOff>
    </xdr:from>
    <xdr:to>
      <xdr:col>1</xdr:col>
      <xdr:colOff>2988774</xdr:colOff>
      <xdr:row>3</xdr:row>
      <xdr:rowOff>90768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DBEE131-7057-4A3F-B74C-EBE66E4E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" y="33618"/>
          <a:ext cx="252933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3742765</xdr:colOff>
      <xdr:row>0</xdr:row>
      <xdr:rowOff>33618</xdr:rowOff>
    </xdr:from>
    <xdr:ext cx="4861209" cy="71853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1AE4420A-E129-4CAE-88A7-6493221B0802}"/>
            </a:ext>
          </a:extLst>
        </xdr:cNvPr>
        <xdr:cNvSpPr/>
      </xdr:nvSpPr>
      <xdr:spPr>
        <a:xfrm>
          <a:off x="4504765" y="33618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Administrativa y Financiera </a:t>
          </a: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Fecha</a:t>
          </a:r>
          <a:r>
            <a:rPr lang="es-ES" sz="2000" b="0" cap="none" spc="0" baseline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Corte</a:t>
          </a:r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 30 de abril de  2020</a:t>
          </a:r>
        </a:p>
      </xdr:txBody>
    </xdr:sp>
    <xdr:clientData/>
  </xdr:oneCellAnchor>
  <xdr:twoCellAnchor editAs="oneCell">
    <xdr:from>
      <xdr:col>5</xdr:col>
      <xdr:colOff>1568824</xdr:colOff>
      <xdr:row>7</xdr:row>
      <xdr:rowOff>179294</xdr:rowOff>
    </xdr:from>
    <xdr:to>
      <xdr:col>6</xdr:col>
      <xdr:colOff>254934</xdr:colOff>
      <xdr:row>17</xdr:row>
      <xdr:rowOff>74519</xdr:rowOff>
    </xdr:to>
    <xdr:pic>
      <xdr:nvPicPr>
        <xdr:cNvPr id="11" name="Imagen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A22464-B7C7-4FE7-8A85-98D27932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4030" y="1512794"/>
          <a:ext cx="1857375" cy="1800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0.77056</cdr:x>
      <cdr:y>0.02479</cdr:y>
    </cdr:from>
    <cdr:to>
      <cdr:x>0.97944</cdr:x>
      <cdr:y>0.05785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978590" y="134471"/>
          <a:ext cx="2162735" cy="179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accent1"/>
              </a:solidFill>
            </a:rPr>
            <a:t>Cifras en Millones de pesos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10</xdr:row>
      <xdr:rowOff>104775</xdr:rowOff>
    </xdr:from>
    <xdr:to>
      <xdr:col>9</xdr:col>
      <xdr:colOff>257175</xdr:colOff>
      <xdr:row>36</xdr:row>
      <xdr:rowOff>19050</xdr:rowOff>
    </xdr:to>
    <xdr:graphicFrame macro="">
      <xdr:nvGraphicFramePr>
        <xdr:cNvPr id="2" name="Gráfico 1" descr="Aforo Vs Recaudo" title="Aforo Vs Recaudo">
          <a:extLst>
            <a:ext uri="{FF2B5EF4-FFF2-40B4-BE49-F238E27FC236}">
              <a16:creationId xmlns:a16="http://schemas.microsoft.com/office/drawing/2014/main" id="{AD4B39D0-5BF7-49A9-8B0A-6FDBF8881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152400</xdr:rowOff>
    </xdr:from>
    <xdr:to>
      <xdr:col>3</xdr:col>
      <xdr:colOff>138558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C2DE22-4F08-495E-B5BA-454D5EA9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52400"/>
          <a:ext cx="252933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333375</xdr:colOff>
      <xdr:row>0</xdr:row>
      <xdr:rowOff>161925</xdr:rowOff>
    </xdr:from>
    <xdr:ext cx="4861209" cy="718530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4E7A7360-308D-40E5-B34C-46E15DA0F455}"/>
            </a:ext>
          </a:extLst>
        </xdr:cNvPr>
        <xdr:cNvSpPr/>
      </xdr:nvSpPr>
      <xdr:spPr>
        <a:xfrm>
          <a:off x="3495675" y="161925"/>
          <a:ext cx="4861209" cy="7185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Vicepresidencia Administrativa y Financiera </a:t>
          </a:r>
        </a:p>
        <a:p>
          <a:pPr algn="ctr"/>
          <a:r>
            <a:rPr lang="es-ES" sz="2000" b="0" cap="none" spc="0">
              <a:ln w="0"/>
              <a:solidFill>
                <a:schemeClr val="tx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30 de abril de  2020</a:t>
          </a:r>
        </a:p>
      </xdr:txBody>
    </xdr:sp>
    <xdr:clientData/>
  </xdr:oneCellAnchor>
  <xdr:twoCellAnchor editAs="oneCell">
    <xdr:from>
      <xdr:col>9</xdr:col>
      <xdr:colOff>257175</xdr:colOff>
      <xdr:row>1</xdr:row>
      <xdr:rowOff>9525</xdr:rowOff>
    </xdr:from>
    <xdr:to>
      <xdr:col>11</xdr:col>
      <xdr:colOff>590550</xdr:colOff>
      <xdr:row>10</xdr:row>
      <xdr:rowOff>95250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288FD9-0549-4353-ACC7-CB16EDC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00025"/>
          <a:ext cx="1857375" cy="1800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0.05917</cdr:x>
      <cdr:y>0</cdr:y>
    </cdr:from>
    <cdr:to>
      <cdr:x>0.86466</cdr:x>
      <cdr:y>0.19194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03EF6A5B-C833-4127-B4DD-1DA71EEE51CC}"/>
            </a:ext>
          </a:extLst>
        </cdr:cNvPr>
        <cdr:cNvSpPr/>
      </cdr:nvSpPr>
      <cdr:spPr>
        <a:xfrm xmlns:a="http://schemas.openxmlformats.org/drawingml/2006/main">
          <a:off x="917496" y="0"/>
          <a:ext cx="12490492" cy="837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Aforo vs Recaudo Rec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Propios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</cdr:x>
      <cdr:y>0.23495</cdr:y>
    </cdr:from>
    <cdr:to>
      <cdr:x>0.17188</cdr:x>
      <cdr:y>0.36387</cdr:y>
    </cdr:to>
    <cdr:sp macro="" textlink="">
      <cdr:nvSpPr>
        <cdr:cNvPr id="6" name="Rectángulo 5">
          <a:extLst xmlns:a="http://schemas.openxmlformats.org/drawingml/2006/main">
            <a:ext uri="{FF2B5EF4-FFF2-40B4-BE49-F238E27FC236}">
              <a16:creationId xmlns:a16="http://schemas.microsoft.com/office/drawing/2014/main" id="{4BFE564E-17AC-40AA-A89D-BC127EC5C6A8}"/>
            </a:ext>
          </a:extLst>
        </cdr:cNvPr>
        <cdr:cNvSpPr/>
      </cdr:nvSpPr>
      <cdr:spPr>
        <a:xfrm xmlns:a="http://schemas.openxmlformats.org/drawingml/2006/main">
          <a:off x="0" y="1143566"/>
          <a:ext cx="1440698" cy="6274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31%</a:t>
          </a:r>
        </a:p>
      </cdr:txBody>
    </cdr:sp>
  </cdr:relSizeAnchor>
  <cdr:relSizeAnchor xmlns:cdr="http://schemas.openxmlformats.org/drawingml/2006/chartDrawing">
    <cdr:from>
      <cdr:x>0.71136</cdr:x>
      <cdr:y>0.86106</cdr:y>
    </cdr:from>
    <cdr:to>
      <cdr:x>0.97841</cdr:x>
      <cdr:y>1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B6CF103E-DF60-41C1-9F67-AF47DC308D55}"/>
            </a:ext>
          </a:extLst>
        </cdr:cNvPr>
        <cdr:cNvSpPr txBox="1"/>
      </cdr:nvSpPr>
      <cdr:spPr>
        <a:xfrm xmlns:a="http://schemas.openxmlformats.org/drawingml/2006/main">
          <a:off x="5962649" y="4190999"/>
          <a:ext cx="2238375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0.63864</cdr:x>
      <cdr:y>0.90802</cdr:y>
    </cdr:from>
    <cdr:to>
      <cdr:x>0.94886</cdr:x>
      <cdr:y>0.97652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19FF49CF-8C28-4541-840A-F9E74DD7F89F}"/>
            </a:ext>
          </a:extLst>
        </cdr:cNvPr>
        <cdr:cNvSpPr txBox="1"/>
      </cdr:nvSpPr>
      <cdr:spPr>
        <a:xfrm xmlns:a="http://schemas.openxmlformats.org/drawingml/2006/main">
          <a:off x="5353050" y="4419600"/>
          <a:ext cx="26003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>
              <a:solidFill>
                <a:schemeClr val="accent1"/>
              </a:solidFill>
            </a:rPr>
            <a:t>Cifras en Millones de Pesos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77.613127546298" createdVersion="5" refreshedVersion="6" minRefreshableVersion="3" recordCount="11" xr:uid="{00000000-000A-0000-FFFF-FFFF07000000}">
  <cacheSource type="worksheet">
    <worksheetSource ref="A1:G12" sheet="abr"/>
  </cacheSource>
  <cacheFields count="7">
    <cacheField name="CODIFICACION_x000a_PRESUPUESTAL" numFmtId="0">
      <sharedItems containsMixedTypes="1" containsNumber="1" containsInteger="1" minValue="42" maxValue="43"/>
    </cacheField>
    <cacheField name="CONCEPTO INGRESO" numFmtId="0">
      <sharedItems/>
    </cacheField>
    <cacheField name="Aportes" numFmtId="0">
      <sharedItems count="2">
        <s v="Propios"/>
        <s v="Nación"/>
      </sharedItems>
    </cacheField>
    <cacheField name="AFORO INICIAL_x000a_" numFmtId="164">
      <sharedItems containsSemiMixedTypes="0" containsString="0" containsNumber="1" minValue="0" maxValue="3529390.2467439999"/>
    </cacheField>
    <cacheField name="MODIFICACIONES AFORO" numFmtId="164">
      <sharedItems containsSemiMixedTypes="0" containsString="0" containsNumber="1" containsInteger="1" minValue="0" maxValue="0"/>
    </cacheField>
    <cacheField name="AFORO VIGENTE_x000a_" numFmtId="164">
      <sharedItems containsSemiMixedTypes="0" containsString="0" containsNumber="1" minValue="0" maxValue="3529390.2467439999"/>
    </cacheField>
    <cacheField name="RECAUDO EN EFECTIVO _x000a_" numFmtId="164">
      <sharedItems containsSemiMixedTypes="0" containsString="0" containsNumber="1" minValue="1.5514840000000001" maxValue="149015.291992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77.613524652777" createdVersion="6" refreshedVersion="6" minRefreshableVersion="3" recordCount="10" xr:uid="{00000000-000A-0000-FFFF-FFFF0C000000}">
  <cacheSource type="worksheet">
    <worksheetSource ref="A1:G11" sheet="abr"/>
  </cacheSource>
  <cacheFields count="7">
    <cacheField name="CODIFICACION_x000a_PRESUPUESTAL" numFmtId="0">
      <sharedItems containsMixedTypes="1" containsNumber="1" containsInteger="1" minValue="42" maxValue="42"/>
    </cacheField>
    <cacheField name="CONCEPTO INGRESO" numFmtId="0">
      <sharedItems count="23">
        <s v="TASAS Y DERECHOS ADMINISTRATIVOS"/>
        <s v="MULTAS Y SANCIONES"/>
        <s v="VENTA DE BIENES Y SERVICIOS"/>
        <s v="SENTENCIAS Y CONCILIACIONES"/>
        <s v="TRANSFERENCIAS DE OTRAS UNIDADES DE GOBIERNO"/>
        <s v="INTERESES SOBRE DEPOSITOS EN INSTITUCIONES FINANCIERAS"/>
        <s v="RENDIMIENTOS RECURSOS ENTREGADOS EN ADMINISTRACION"/>
        <s v="REINTEGROS INCAPACIDADES"/>
        <s v="REINTEGROS GASTOS DE FUNCIONAMIENTO"/>
        <s v="DEUDA"/>
        <s v="OTROS SERVICIOS DE FABRICACIÓN; SERVICIOS DE EDICIÓN, IMPRESIÓN Y REPRODUCCIÓN; SERVICIOS DE RECUPERACIÓN DE MATERIALES" u="1"/>
        <s v="SERVICIOS DE ARRENDAMIENTO O ALQUILER SIN OPERARIO" u="1"/>
        <s v="INDEMNIZACIONES RELACIONADAS CON SEGUROS NO DE VIDA" u="1"/>
        <s v="PEAJES" u="1"/>
        <s v="VALORES DISTINTOS DE ACCIONES" u="1"/>
        <s v="TASA POR EL USO DE LA INFRAESTRUCTURA DE TRANSPORTE" u="1"/>
        <s v="SANCIONES CONTRACTUALES" u="1"/>
        <s v="INVERSIÓN" u="1"/>
        <s v="OTROS UNIDADES DE GOBIERNO" u="1"/>
        <s v="REINTEGROS Y OTROS RECURSOS NO APROPIADOS" u="1"/>
        <s v="FUNCIONAMIENTO" u="1"/>
        <s v="DEPÓSITOS" u="1"/>
        <s v="EXCEDENTES FINANCIEROS" u="1"/>
      </sharedItems>
    </cacheField>
    <cacheField name="Aportes" numFmtId="0">
      <sharedItems count="2">
        <s v="Propios"/>
        <s v="Nación"/>
      </sharedItems>
    </cacheField>
    <cacheField name="AFORO INICIAL_x000a_" numFmtId="164">
      <sharedItems containsSemiMixedTypes="0" containsString="0" containsNumber="1" minValue="0" maxValue="3529390.2467439999" count="10">
        <n v="262004.0006"/>
        <n v="0"/>
        <n v="396"/>
        <n v="896061"/>
        <n v="2301022.0285069998" u="1"/>
        <n v="1700" u="1"/>
        <n v="189105.66523899999" u="1"/>
        <n v="608283.88239899999" u="1"/>
        <n v="3529390.2467439999" u="1"/>
        <n v="1741" u="1"/>
      </sharedItems>
    </cacheField>
    <cacheField name="MODIFICACIONES AFORO" numFmtId="164">
      <sharedItems containsSemiMixedTypes="0" containsString="0" containsNumber="1" containsInteger="1" minValue="0" maxValue="0"/>
    </cacheField>
    <cacheField name="AFORO VIGENTE_x000a_" numFmtId="164">
      <sharedItems containsSemiMixedTypes="0" containsString="0" containsNumber="1" minValue="0" maxValue="896061"/>
    </cacheField>
    <cacheField name="RECAUDO EN EFECTIVO _x000a_" numFmtId="164">
      <sharedItems containsSemiMixedTypes="0" containsString="0" containsNumber="1" minValue="1.5514840000000001" maxValue="149015.291992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77.615747916665" createdVersion="5" refreshedVersion="6" minRefreshableVersion="3" recordCount="9" xr:uid="{00000000-000A-0000-FFFF-FFFF10000000}">
  <cacheSource type="worksheet">
    <worksheetSource ref="B1:H10" sheet="abr"/>
  </cacheSource>
  <cacheFields count="7">
    <cacheField name="CONCEPTO INGRESO" numFmtId="0">
      <sharedItems count="9">
        <s v="TASAS Y DERECHOS ADMINISTRATIVOS"/>
        <s v="MULTAS Y SANCIONES"/>
        <s v="VENTA DE BIENES Y SERVICIOS"/>
        <s v="SENTENCIAS Y CONCILIACIONES"/>
        <s v="TRANSFERENCIAS DE OTRAS UNIDADES DE GOBIERNO"/>
        <s v="INTERESES SOBRE DEPOSITOS EN INSTITUCIONES FINANCIERAS"/>
        <s v="RENDIMIENTOS RECURSOS ENTREGADOS EN ADMINISTRACION"/>
        <s v="REINTEGROS INCAPACIDADES"/>
        <s v="REINTEGROS GASTOS DE FUNCIONAMIENTO"/>
      </sharedItems>
    </cacheField>
    <cacheField name="Aportes" numFmtId="0">
      <sharedItems count="1">
        <s v="Propios"/>
      </sharedItems>
    </cacheField>
    <cacheField name="AFORO INICIAL_x000a_" numFmtId="164">
      <sharedItems containsSemiMixedTypes="0" containsString="0" containsNumber="1" minValue="0" maxValue="262004.0006"/>
    </cacheField>
    <cacheField name="MODIFICACIONES AFORO" numFmtId="164">
      <sharedItems containsSemiMixedTypes="0" containsString="0" containsNumber="1" containsInteger="1" minValue="0" maxValue="0"/>
    </cacheField>
    <cacheField name="AFORO VIGENTE_x000a_" numFmtId="164">
      <sharedItems containsSemiMixedTypes="0" containsString="0" containsNumber="1" minValue="0" maxValue="262004.0006"/>
    </cacheField>
    <cacheField name="RECAUDO EN EFECTIVO _x000a_" numFmtId="164">
      <sharedItems containsSemiMixedTypes="0" containsString="0" containsNumber="1" minValue="1.5514840000000001" maxValue="78581.438972999997"/>
    </cacheField>
    <cacheField name="SALDO DE AFORO POR RECAUDAR_x000a_" numFmtId="164">
      <sharedItems containsSemiMixedTypes="0" containsString="0" containsNumber="1" minValue="-1804.7092170000001" maxValue="183422.561626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3-1-01-1-02-2"/>
    <s v="TASAS Y DERECHOS ADMINISTRATIVOS"/>
    <x v="0"/>
    <n v="262004.0006"/>
    <n v="0"/>
    <n v="262004.0006"/>
    <n v="78581.438972999997"/>
  </r>
  <r>
    <s v="3-1-01-1-02-3-01"/>
    <s v="MULTAS Y SANCIONES"/>
    <x v="0"/>
    <n v="0"/>
    <n v="0"/>
    <n v="0"/>
    <n v="317.38577800000002"/>
  </r>
  <r>
    <s v="3-1-01-1-02-5"/>
    <s v="VENTA DE BIENES Y SERVICIOS"/>
    <x v="0"/>
    <n v="396"/>
    <n v="0"/>
    <n v="396"/>
    <n v="273.90834899999999"/>
  </r>
  <r>
    <s v="3-1-01-1-02-6-02"/>
    <s v="SENTENCIAS Y CONCILIACIONES"/>
    <x v="0"/>
    <n v="0"/>
    <n v="0"/>
    <n v="0"/>
    <n v="1804.7092170000001"/>
  </r>
  <r>
    <s v="3-1-01-1-02-6-05"/>
    <s v="TRANSFERENCIAS DE OTRAS UNIDADES DE GOBIERNO"/>
    <x v="0"/>
    <n v="0"/>
    <n v="0"/>
    <n v="0"/>
    <n v="500"/>
  </r>
  <r>
    <s v="3-1-01-2-05-1-02-01"/>
    <s v="INTERESES SOBRE DEPOSITOS EN INSTITUCIONES FINANCIERAS"/>
    <x v="0"/>
    <n v="0"/>
    <n v="0"/>
    <n v="0"/>
    <n v="798.60167575000003"/>
  </r>
  <r>
    <s v="3-1-01-2-05-3-01"/>
    <s v="RENDIMIENTOS RECURSOS ENTREGADOS EN ADMINISTRACION"/>
    <x v="0"/>
    <n v="0"/>
    <n v="0"/>
    <n v="0"/>
    <n v="42.240216420000003"/>
  </r>
  <r>
    <s v="3-1-01-2-13-1-01"/>
    <s v="REINTEGROS INCAPACIDADES"/>
    <x v="0"/>
    <n v="0"/>
    <n v="0"/>
    <n v="0"/>
    <n v="13.128126999999999"/>
  </r>
  <r>
    <s v="3-1-01-2-13-1-03"/>
    <s v="REINTEGROS GASTOS DE FUNCIONAMIENTO"/>
    <x v="0"/>
    <n v="0"/>
    <n v="0"/>
    <n v="0"/>
    <n v="1.5514840000000001"/>
  </r>
  <r>
    <n v="42"/>
    <s v="DEUDA"/>
    <x v="1"/>
    <n v="896061"/>
    <n v="0"/>
    <n v="896061"/>
    <n v="149015.29199200001"/>
  </r>
  <r>
    <n v="43"/>
    <s v="INVERSIÓN"/>
    <x v="1"/>
    <n v="3529390.2467439999"/>
    <n v="0"/>
    <n v="3529390.2467439999"/>
    <n v="50820.033343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s v="3-1-01-1-02-2"/>
    <x v="0"/>
    <x v="0"/>
    <x v="0"/>
    <n v="0"/>
    <n v="262004.0006"/>
    <n v="78581.438972999997"/>
  </r>
  <r>
    <s v="3-1-01-1-02-3-01"/>
    <x v="1"/>
    <x v="0"/>
    <x v="1"/>
    <n v="0"/>
    <n v="0"/>
    <n v="317.38577800000002"/>
  </r>
  <r>
    <s v="3-1-01-1-02-5"/>
    <x v="2"/>
    <x v="0"/>
    <x v="2"/>
    <n v="0"/>
    <n v="396"/>
    <n v="273.90834899999999"/>
  </r>
  <r>
    <s v="3-1-01-1-02-6-02"/>
    <x v="3"/>
    <x v="0"/>
    <x v="1"/>
    <n v="0"/>
    <n v="0"/>
    <n v="1804.7092170000001"/>
  </r>
  <r>
    <s v="3-1-01-1-02-6-05"/>
    <x v="4"/>
    <x v="0"/>
    <x v="1"/>
    <n v="0"/>
    <n v="0"/>
    <n v="500"/>
  </r>
  <r>
    <s v="3-1-01-2-05-1-02-01"/>
    <x v="5"/>
    <x v="0"/>
    <x v="1"/>
    <n v="0"/>
    <n v="0"/>
    <n v="798.60167575000003"/>
  </r>
  <r>
    <s v="3-1-01-2-05-3-01"/>
    <x v="6"/>
    <x v="0"/>
    <x v="1"/>
    <n v="0"/>
    <n v="0"/>
    <n v="42.240216420000003"/>
  </r>
  <r>
    <s v="3-1-01-2-13-1-01"/>
    <x v="7"/>
    <x v="0"/>
    <x v="1"/>
    <n v="0"/>
    <n v="0"/>
    <n v="13.128126999999999"/>
  </r>
  <r>
    <s v="3-1-01-2-13-1-03"/>
    <x v="8"/>
    <x v="0"/>
    <x v="1"/>
    <n v="0"/>
    <n v="0"/>
    <n v="1.5514840000000001"/>
  </r>
  <r>
    <n v="42"/>
    <x v="9"/>
    <x v="1"/>
    <x v="3"/>
    <n v="0"/>
    <n v="896061"/>
    <n v="149015.2919920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">
  <r>
    <x v="0"/>
    <x v="0"/>
    <n v="262004.0006"/>
    <n v="0"/>
    <n v="262004.0006"/>
    <n v="78581.438972999997"/>
    <n v="183422.56162699999"/>
  </r>
  <r>
    <x v="1"/>
    <x v="0"/>
    <n v="0"/>
    <n v="0"/>
    <n v="0"/>
    <n v="317.38577800000002"/>
    <n v="-317.38577800000002"/>
  </r>
  <r>
    <x v="2"/>
    <x v="0"/>
    <n v="396"/>
    <n v="0"/>
    <n v="396"/>
    <n v="273.90834899999999"/>
    <n v="122.091651"/>
  </r>
  <r>
    <x v="3"/>
    <x v="0"/>
    <n v="0"/>
    <n v="0"/>
    <n v="0"/>
    <n v="1804.7092170000001"/>
    <n v="-1804.7092170000001"/>
  </r>
  <r>
    <x v="4"/>
    <x v="0"/>
    <n v="0"/>
    <n v="0"/>
    <n v="0"/>
    <n v="500"/>
    <n v="-500"/>
  </r>
  <r>
    <x v="5"/>
    <x v="0"/>
    <n v="0"/>
    <n v="0"/>
    <n v="0"/>
    <n v="798.60167575000003"/>
    <n v="-798.60167575000003"/>
  </r>
  <r>
    <x v="6"/>
    <x v="0"/>
    <n v="0"/>
    <n v="0"/>
    <n v="0"/>
    <n v="42.240216420000003"/>
    <n v="-42.240216420000003"/>
  </r>
  <r>
    <x v="7"/>
    <x v="0"/>
    <n v="0"/>
    <n v="0"/>
    <n v="0"/>
    <n v="13.128126999999999"/>
    <n v="-13.128126999999999"/>
  </r>
  <r>
    <x v="8"/>
    <x v="0"/>
    <n v="0"/>
    <n v="0"/>
    <n v="0"/>
    <n v="1.5514840000000001"/>
    <n v="-1.551484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" rowHeaderCaption="Tipo Recurso ">
  <location ref="B5:C8" firstHeaderRow="1" firstDataRow="1" firstDataCol="1"/>
  <pivotFields count="7">
    <pivotField subtotalTop="0" showAll="0"/>
    <pivotField showAll="0"/>
    <pivotField axis="axisRow" subtotalTop="0" multipleItemSelectionAllowed="1" showAll="0">
      <items count="3">
        <item sd="0" x="1"/>
        <item sd="0" x="0"/>
        <item t="default"/>
      </items>
    </pivotField>
    <pivotField showAll="0"/>
    <pivotField subtotalTop="0" showAll="0"/>
    <pivotField dataField="1" numFmtId="164"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 AFORO VIGENTE_x000a_" fld="5" baseField="0" baseItem="0" numFmtId="165"/>
  </dataFields>
  <formats count="1">
    <format dxfId="75">
      <pivotArea outline="0" collapsedLevelsAreSubtotals="1" fieldPosition="0"/>
    </format>
  </formats>
  <chartFormats count="3"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 rowHeaderCaption="Concepto de Ingreso ">
  <location ref="B8:D18" firstHeaderRow="0" firstDataRow="1" firstDataCol="1" rowPageCount="2" colPageCount="1"/>
  <pivotFields count="7">
    <pivotField subtotalTop="0" showAll="0"/>
    <pivotField axis="axisRow" showAll="0" sortType="ascending">
      <items count="24">
        <item m="1" x="22"/>
        <item m="1" x="20"/>
        <item x="9"/>
        <item m="1" x="17"/>
        <item m="1" x="15"/>
        <item m="1" x="16"/>
        <item x="2"/>
        <item m="1" x="21"/>
        <item m="1" x="14"/>
        <item m="1" x="19"/>
        <item x="3"/>
        <item x="7"/>
        <item x="8"/>
        <item x="6"/>
        <item m="1" x="13"/>
        <item m="1" x="18"/>
        <item m="1" x="12"/>
        <item x="0"/>
        <item m="1" x="11"/>
        <item m="1" x="10"/>
        <item x="5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Page" subtotalTop="0" multipleItemSelectionAllowed="1" showAll="0">
      <items count="3">
        <item h="1" sd="0" x="1"/>
        <item sd="0" x="0"/>
        <item t="default"/>
      </items>
    </pivotField>
    <pivotField name="Recudo_x000a_" axis="axisPage" multipleItemSelectionAllowed="1" showAll="0">
      <items count="11">
        <item x="1"/>
        <item m="1" x="5"/>
        <item m="1" x="9"/>
        <item m="1" x="6"/>
        <item m="1" x="7"/>
        <item m="1" x="4"/>
        <item x="0"/>
        <item x="2"/>
        <item x="3"/>
        <item m="1" x="8"/>
        <item t="default"/>
      </items>
    </pivotField>
    <pivotField subtotalTop="0" showAll="0"/>
    <pivotField numFmtId="164" multipleItemSelectionAllowed="1" showAll="0"/>
    <pivotField dataField="1" showAll="0"/>
  </pivotFields>
  <rowFields count="1">
    <field x="1"/>
  </rowFields>
  <rowItems count="10">
    <i>
      <x v="12"/>
    </i>
    <i>
      <x v="11"/>
    </i>
    <i>
      <x v="13"/>
    </i>
    <i>
      <x v="6"/>
    </i>
    <i>
      <x v="22"/>
    </i>
    <i>
      <x v="21"/>
    </i>
    <i>
      <x v="20"/>
    </i>
    <i>
      <x v="10"/>
    </i>
    <i>
      <x v="17"/>
    </i>
    <i t="grand">
      <x/>
    </i>
  </rowItems>
  <colFields count="1">
    <field x="-2"/>
  </colFields>
  <colItems count="2">
    <i>
      <x/>
    </i>
    <i i="1">
      <x v="1"/>
    </i>
  </colItems>
  <pageFields count="2">
    <pageField fld="2" hier="-1"/>
    <pageField fld="3" hier="-1"/>
  </pageFields>
  <dataFields count="2">
    <dataField name="Recaudo En Efectivo_x000a_" fld="6" baseField="0" baseItem="0" numFmtId="165"/>
    <dataField name="% RECAUDO EN EFECTIVO " fld="6" showDataAs="percentOfTotal" baseField="1" baseItem="7" numFmtId="10"/>
  </dataFields>
  <formats count="13">
    <format dxfId="15">
      <pivotArea outline="0" collapsedLevelsAreSubtotals="1" fieldPosition="0"/>
    </format>
    <format dxfId="14">
      <pivotArea collapsedLevelsAreSubtotals="1" fieldPosition="0">
        <references count="1">
          <reference field="1" count="10">
            <x v="0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1" count="1">
            <x v="11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0"/>
          </reference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1"/>
          </reference>
          <reference field="1" count="1">
            <x v="12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1" count="1">
            <x v="16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1" count="1">
            <x v="19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1" count="1">
            <x v="11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1" count="1">
            <x v="11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1" count="1">
            <x v="11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1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5" rowHeaderCaption="Concepto de Ingreso ">
  <location ref="B31:C41" firstHeaderRow="1" firstDataRow="1" firstDataCol="1" rowPageCount="2" colPageCount="1"/>
  <pivotFields count="7">
    <pivotField subtotalTop="0" showAll="0"/>
    <pivotField axis="axisRow" showAll="0" sortType="ascending">
      <items count="24">
        <item m="1" x="22"/>
        <item m="1" x="20"/>
        <item x="9"/>
        <item m="1" x="17"/>
        <item m="1" x="15"/>
        <item m="1" x="16"/>
        <item x="2"/>
        <item m="1" x="21"/>
        <item m="1" x="14"/>
        <item m="1" x="19"/>
        <item x="3"/>
        <item x="7"/>
        <item x="8"/>
        <item x="6"/>
        <item m="1" x="13"/>
        <item m="1" x="18"/>
        <item m="1" x="12"/>
        <item x="0"/>
        <item m="1" x="11"/>
        <item m="1" x="10"/>
        <item x="5"/>
        <item x="4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ubtotalTop="0" multipleItemSelectionAllowed="1" showAll="0">
      <items count="3">
        <item h="1" sd="0" x="1"/>
        <item sd="0" x="0"/>
        <item t="default"/>
      </items>
    </pivotField>
    <pivotField name="Recudo_x000a_" axis="axisPage" multipleItemSelectionAllowed="1" showAll="0">
      <items count="11">
        <item x="1"/>
        <item m="1" x="5"/>
        <item m="1" x="9"/>
        <item m="1" x="6"/>
        <item m="1" x="7"/>
        <item m="1" x="4"/>
        <item x="0"/>
        <item x="2"/>
        <item x="3"/>
        <item m="1" x="8"/>
        <item t="default"/>
      </items>
    </pivotField>
    <pivotField subtotalTop="0" showAll="0"/>
    <pivotField numFmtId="164" multipleItemSelectionAllowed="1" showAll="0"/>
    <pivotField dataField="1" showAll="0"/>
  </pivotFields>
  <rowFields count="1">
    <field x="1"/>
  </rowFields>
  <rowItems count="10">
    <i>
      <x v="12"/>
    </i>
    <i>
      <x v="11"/>
    </i>
    <i>
      <x v="13"/>
    </i>
    <i>
      <x v="6"/>
    </i>
    <i>
      <x v="22"/>
    </i>
    <i>
      <x v="21"/>
    </i>
    <i>
      <x v="20"/>
    </i>
    <i>
      <x v="10"/>
    </i>
    <i>
      <x v="17"/>
    </i>
    <i t="grand">
      <x/>
    </i>
  </rowItems>
  <colItems count="1">
    <i/>
  </colItems>
  <pageFields count="2">
    <pageField fld="2" hier="-1"/>
    <pageField fld="3" hier="-1"/>
  </pageFields>
  <dataFields count="1">
    <dataField name="% RECAUDO EN EFECTIVO " fld="6" showDataAs="percentOfTotal" baseField="1" baseItem="7" numFmtId="10"/>
  </dataFields>
  <formats count="59">
    <format dxfId="74">
      <pivotArea outline="0" collapsedLevelsAreSubtotals="1" fieldPosition="0"/>
    </format>
    <format dxfId="73">
      <pivotArea collapsedLevelsAreSubtotals="1" fieldPosition="0">
        <references count="1">
          <reference field="1" count="10">
            <x v="0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0"/>
          </reference>
          <reference field="1" count="1">
            <x v="11"/>
          </reference>
        </references>
      </pivotArea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field="1" type="button" dataOnly="0" labelOnly="1" outline="0" axis="axisRow" fieldPosition="0"/>
    </format>
    <format dxfId="67">
      <pivotArea dataOnly="0" labelOnly="1" fieldPosition="0">
        <references count="1">
          <reference field="1" count="11">
            <x v="0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66">
      <pivotArea dataOnly="0" labelOnly="1" grandRow="1" outline="0" fieldPosition="0"/>
    </format>
    <format dxfId="65">
      <pivotArea dataOnly="0" labelOnly="1" outline="0" axis="axisValues" fieldPosition="0"/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field="1" type="button" dataOnly="0" labelOnly="1" outline="0" axis="axisRow" fieldPosition="0"/>
    </format>
    <format dxfId="61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60">
      <pivotArea dataOnly="0" labelOnly="1" grandRow="1" outline="0" fieldPosition="0"/>
    </format>
    <format dxfId="59">
      <pivotArea dataOnly="0" labelOnly="1" outline="0" axis="axisValues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8">
      <pivotArea dataOnly="0" labelOnly="1" grandRow="1" outline="0" fieldPosition="0"/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1" type="button" dataOnly="0" labelOnly="1" outline="0" axis="axisRow" fieldPosition="0"/>
    </format>
    <format dxfId="43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" type="button" dataOnly="0" labelOnly="1" outline="0" axis="axisRow" fieldPosition="0"/>
    </format>
    <format dxfId="37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36">
      <pivotArea dataOnly="0" labelOnly="1" grandRow="1" outline="0" fieldPosition="0"/>
    </format>
    <format dxfId="35">
      <pivotArea dataOnly="0" labelOnly="1" outline="0" axis="axisValues" fieldPosition="0"/>
    </format>
    <format dxfId="34">
      <pivotArea collapsedLevelsAreSubtotals="1" fieldPosition="0">
        <references count="1">
          <reference field="1" count="1">
            <x v="12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" type="button" dataOnly="0" labelOnly="1" outline="0" axis="axisRow" fieldPosition="0"/>
    </format>
    <format dxfId="30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9">
      <pivotArea dataOnly="0" labelOnly="1" grandRow="1" outline="0" fieldPosition="0"/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" type="button" dataOnly="0" labelOnly="1" outline="0" axis="axisRow" fieldPosition="0"/>
    </format>
    <format dxfId="24">
      <pivotArea dataOnly="0" labelOnly="1" fieldPosition="0">
        <references count="1">
          <reference field="1" count="12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1" type="button" dataOnly="0" labelOnly="1" outline="0" axis="axisRow" fieldPosition="0"/>
    </format>
    <format dxfId="18">
      <pivotArea dataOnly="0" labelOnly="1" fieldPosition="0">
        <references count="1">
          <reference field="1" count="13">
            <x v="0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8">
    <chartFormat chart="1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4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4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9" rowHeaderCaption="Concepto Ingreso">
  <location ref="B6:D8" firstHeaderRow="0" firstDataRow="1" firstDataCol="1"/>
  <pivotFields count="7">
    <pivotField axis="axisRow" showAll="0">
      <items count="10">
        <item x="2"/>
        <item x="3"/>
        <item x="8"/>
        <item x="6"/>
        <item x="0"/>
        <item x="5"/>
        <item x="4"/>
        <item x="1"/>
        <item x="7"/>
        <item t="default"/>
      </items>
    </pivotField>
    <pivotField axis="axisRow" subtotalTop="0" showAll="0">
      <items count="2">
        <item sd="0" x="0"/>
        <item t="default"/>
      </items>
    </pivotField>
    <pivotField showAll="0"/>
    <pivotField subtotalTop="0" showAll="0"/>
    <pivotField dataField="1" numFmtId="164" showAll="0"/>
    <pivotField dataField="1" showAll="0"/>
    <pivotField numFmtId="164" showAll="0"/>
  </pivotFields>
  <rowFields count="2">
    <field x="1"/>
    <field x="0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AFORO VIGENTE_x000a_" fld="4" baseField="0" baseItem="0"/>
    <dataField name="RECAUDO EN EFECTIVO ." fld="5" baseField="0" baseItem="0"/>
  </dataFields>
  <formats count="3">
    <format dxfId="2">
      <pivotArea collapsedLevelsAreSubtotals="1" fieldPosition="0">
        <references count="1">
          <reference field="1" count="0"/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0">
      <pivotArea outline="0" collapsedLevelsAreSubtotals="1" fieldPosition="0"/>
    </format>
  </formats>
  <chartFormats count="4">
    <chartFormat chart="3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5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5" format="13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Aforo Vs Recaudo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9:B14"/>
  <sheetViews>
    <sheetView showGridLines="0" showRowColHeaders="0" tabSelected="1" workbookViewId="0"/>
  </sheetViews>
  <sheetFormatPr baseColWidth="10" defaultRowHeight="15" x14ac:dyDescent="0.25"/>
  <cols>
    <col min="1" max="1" width="31.140625" style="16" bestFit="1" customWidth="1"/>
    <col min="2" max="2" width="165.5703125" style="16" bestFit="1" customWidth="1"/>
    <col min="3" max="16384" width="11.42578125" style="16"/>
  </cols>
  <sheetData>
    <row r="9" spans="1:2" ht="36" x14ac:dyDescent="0.55000000000000004">
      <c r="A9" s="19"/>
      <c r="B9" s="20" t="s">
        <v>30</v>
      </c>
    </row>
    <row r="10" spans="1:2" ht="36" x14ac:dyDescent="0.55000000000000004">
      <c r="A10" s="19"/>
      <c r="B10" s="20" t="s">
        <v>28</v>
      </c>
    </row>
    <row r="11" spans="1:2" ht="36" x14ac:dyDescent="0.55000000000000004">
      <c r="A11" s="19"/>
      <c r="B11" s="20" t="s">
        <v>29</v>
      </c>
    </row>
    <row r="12" spans="1:2" ht="36" x14ac:dyDescent="0.55000000000000004">
      <c r="B12" s="18"/>
    </row>
    <row r="13" spans="1:2" ht="36" x14ac:dyDescent="0.55000000000000004">
      <c r="B13" s="18"/>
    </row>
    <row r="14" spans="1:2" ht="36" x14ac:dyDescent="0.55000000000000004">
      <c r="B14" s="17"/>
    </row>
  </sheetData>
  <hyperlinks>
    <hyperlink ref="B9" location="'Parcitipación Aforo por Concept'!A1" display="Participación Aforo vigente por Tipo de Recursos" xr:uid="{00000000-0004-0000-0000-000000000000}"/>
    <hyperlink ref="B10" location="'Recaudo Recursos Propios'!A1" display="Desagregación Recaudo por Concepto" xr:uid="{00000000-0004-0000-0000-000001000000}"/>
    <hyperlink ref="B11" location="'Aforo Vs Recaudo Rec Propios'!A1" display="Recaudo Vs Aforo" xr:uid="{00000000-0004-0000-0000-000002000000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B5:F8"/>
  <sheetViews>
    <sheetView showGridLines="0" workbookViewId="0"/>
  </sheetViews>
  <sheetFormatPr baseColWidth="10" defaultRowHeight="15" x14ac:dyDescent="0.25"/>
  <cols>
    <col min="2" max="2" width="15" bestFit="1" customWidth="1"/>
    <col min="3" max="3" width="17.140625" bestFit="1" customWidth="1"/>
    <col min="4" max="5" width="12.5703125" bestFit="1" customWidth="1"/>
    <col min="6" max="6" width="24.7109375" bestFit="1" customWidth="1"/>
    <col min="7" max="7" width="48.5703125" bestFit="1" customWidth="1"/>
    <col min="8" max="8" width="47.5703125" bestFit="1" customWidth="1"/>
    <col min="9" max="9" width="43" bestFit="1" customWidth="1"/>
    <col min="10" max="10" width="51.42578125" bestFit="1" customWidth="1"/>
    <col min="11" max="11" width="12.5703125" bestFit="1" customWidth="1"/>
  </cols>
  <sheetData>
    <row r="5" spans="2:6" x14ac:dyDescent="0.25">
      <c r="B5" s="5" t="s">
        <v>27</v>
      </c>
      <c r="C5" t="s">
        <v>13</v>
      </c>
    </row>
    <row r="6" spans="2:6" x14ac:dyDescent="0.25">
      <c r="B6" s="6" t="s">
        <v>4</v>
      </c>
      <c r="C6" s="9">
        <v>4425451.2467439994</v>
      </c>
    </row>
    <row r="7" spans="2:6" x14ac:dyDescent="0.25">
      <c r="B7" s="6" t="s">
        <v>3</v>
      </c>
      <c r="C7" s="9">
        <v>262400.00060000003</v>
      </c>
    </row>
    <row r="8" spans="2:6" x14ac:dyDescent="0.25">
      <c r="B8" s="6" t="s">
        <v>5</v>
      </c>
      <c r="C8" s="9">
        <v>4687851.2473439993</v>
      </c>
      <c r="F8" s="13"/>
    </row>
  </sheetData>
  <pageMargins left="0.19685039370078741" right="0.19685039370078741" top="0.74803149606299213" bottom="0.74803149606299213" header="0.31496062992125984" footer="0.31496062992125984"/>
  <pageSetup scale="95" orientation="landscape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5:F84"/>
  <sheetViews>
    <sheetView showGridLines="0" showRowColHeaders="0" zoomScale="85" zoomScaleNormal="85" workbookViewId="0"/>
  </sheetViews>
  <sheetFormatPr baseColWidth="10" defaultRowHeight="15" x14ac:dyDescent="0.25"/>
  <cols>
    <col min="2" max="2" width="57.140625" customWidth="1"/>
    <col min="3" max="3" width="24.140625" customWidth="1"/>
    <col min="4" max="4" width="24.140625" bestFit="1" customWidth="1"/>
    <col min="5" max="5" width="24.7109375" bestFit="1" customWidth="1"/>
    <col min="6" max="6" width="47.5703125" bestFit="1" customWidth="1"/>
    <col min="7" max="7" width="43" bestFit="1" customWidth="1"/>
    <col min="8" max="8" width="51.42578125" bestFit="1" customWidth="1"/>
    <col min="9" max="9" width="12.5703125" bestFit="1" customWidth="1"/>
  </cols>
  <sheetData>
    <row r="5" spans="2:4" x14ac:dyDescent="0.25">
      <c r="B5" s="5" t="s">
        <v>2</v>
      </c>
      <c r="C5" t="s">
        <v>3</v>
      </c>
    </row>
    <row r="6" spans="2:4" x14ac:dyDescent="0.25">
      <c r="B6" s="5" t="s">
        <v>19</v>
      </c>
      <c r="C6" t="s">
        <v>17</v>
      </c>
    </row>
    <row r="8" spans="2:4" x14ac:dyDescent="0.25">
      <c r="B8" s="5" t="s">
        <v>24</v>
      </c>
      <c r="C8" t="s">
        <v>25</v>
      </c>
      <c r="D8" t="s">
        <v>23</v>
      </c>
    </row>
    <row r="9" spans="2:4" x14ac:dyDescent="0.25">
      <c r="B9" s="6" t="s">
        <v>20</v>
      </c>
      <c r="C9" s="9">
        <v>1.5514840000000001</v>
      </c>
      <c r="D9" s="12">
        <v>1.8844019794899164E-5</v>
      </c>
    </row>
    <row r="10" spans="2:4" x14ac:dyDescent="0.25">
      <c r="B10" s="6" t="s">
        <v>42</v>
      </c>
      <c r="C10" s="9">
        <v>13.128126999999999</v>
      </c>
      <c r="D10" s="10">
        <v>1.5945165084393402E-4</v>
      </c>
    </row>
    <row r="11" spans="2:4" x14ac:dyDescent="0.25">
      <c r="B11" s="6" t="s">
        <v>22</v>
      </c>
      <c r="C11" s="9">
        <v>42.240216420000003</v>
      </c>
      <c r="D11" s="10">
        <v>5.1304136836686988E-4</v>
      </c>
    </row>
    <row r="12" spans="2:4" x14ac:dyDescent="0.25">
      <c r="B12" s="6" t="s">
        <v>16</v>
      </c>
      <c r="C12" s="9">
        <v>273.90834899999999</v>
      </c>
      <c r="D12" s="10">
        <v>3.3268369835229676E-3</v>
      </c>
    </row>
    <row r="13" spans="2:4" x14ac:dyDescent="0.25">
      <c r="B13" s="6" t="s">
        <v>44</v>
      </c>
      <c r="C13" s="9">
        <v>317.38577800000002</v>
      </c>
      <c r="D13" s="10">
        <v>3.8549052927722561E-3</v>
      </c>
    </row>
    <row r="14" spans="2:4" x14ac:dyDescent="0.25">
      <c r="B14" s="6" t="s">
        <v>40</v>
      </c>
      <c r="C14" s="9">
        <v>500</v>
      </c>
      <c r="D14" s="10">
        <v>6.0729017491959834E-3</v>
      </c>
    </row>
    <row r="15" spans="2:4" x14ac:dyDescent="0.25">
      <c r="B15" s="6" t="s">
        <v>36</v>
      </c>
      <c r="C15" s="9">
        <v>798.60167575000003</v>
      </c>
      <c r="D15" s="10">
        <v>9.6996590271460365E-3</v>
      </c>
    </row>
    <row r="16" spans="2:4" x14ac:dyDescent="0.25">
      <c r="B16" s="6" t="s">
        <v>18</v>
      </c>
      <c r="C16" s="9">
        <v>1804.7092170000001</v>
      </c>
      <c r="D16" s="10">
        <v>2.1919643521418827E-2</v>
      </c>
    </row>
    <row r="17" spans="1:5" x14ac:dyDescent="0.25">
      <c r="B17" s="6" t="s">
        <v>33</v>
      </c>
      <c r="C17" s="9">
        <v>78581.438972999997</v>
      </c>
      <c r="D17" s="10">
        <v>0.95443471638693822</v>
      </c>
    </row>
    <row r="18" spans="1:5" x14ac:dyDescent="0.25">
      <c r="B18" s="6" t="s">
        <v>5</v>
      </c>
      <c r="C18" s="9">
        <v>82332.96382017</v>
      </c>
      <c r="D18" s="10">
        <v>1</v>
      </c>
    </row>
    <row r="19" spans="1:5" x14ac:dyDescent="0.25">
      <c r="E19" s="13"/>
    </row>
    <row r="21" spans="1:5" x14ac:dyDescent="0.25">
      <c r="E21" s="13"/>
    </row>
    <row r="22" spans="1:5" x14ac:dyDescent="0.25">
      <c r="E22" s="13"/>
    </row>
    <row r="25" spans="1:5" x14ac:dyDescent="0.25">
      <c r="A25" s="26"/>
      <c r="B25" s="31"/>
      <c r="C25" s="31"/>
      <c r="D25" s="26"/>
      <c r="E25" s="26"/>
    </row>
    <row r="26" spans="1:5" x14ac:dyDescent="0.25">
      <c r="A26" s="30"/>
      <c r="B26" s="11"/>
      <c r="C26" s="11"/>
      <c r="D26" s="30"/>
      <c r="E26" s="27"/>
    </row>
    <row r="27" spans="1:5" x14ac:dyDescent="0.25">
      <c r="A27" s="30"/>
      <c r="B27" s="28"/>
      <c r="C27" s="28"/>
      <c r="D27" s="30"/>
      <c r="E27" s="27"/>
    </row>
    <row r="28" spans="1:5" x14ac:dyDescent="0.25">
      <c r="A28" s="30"/>
      <c r="B28" s="32" t="s">
        <v>2</v>
      </c>
      <c r="C28" s="32" t="s">
        <v>3</v>
      </c>
      <c r="D28" s="30"/>
      <c r="E28" s="27"/>
    </row>
    <row r="29" spans="1:5" x14ac:dyDescent="0.25">
      <c r="A29" s="30"/>
      <c r="B29" s="32" t="s">
        <v>19</v>
      </c>
      <c r="C29" s="32" t="s">
        <v>17</v>
      </c>
      <c r="D29" s="30"/>
      <c r="E29" s="27"/>
    </row>
    <row r="30" spans="1:5" x14ac:dyDescent="0.25">
      <c r="A30" s="30"/>
      <c r="B30" s="28"/>
      <c r="C30" s="28"/>
      <c r="D30" s="30"/>
      <c r="E30" s="27"/>
    </row>
    <row r="31" spans="1:5" x14ac:dyDescent="0.25">
      <c r="A31" s="30"/>
      <c r="B31" s="32" t="s">
        <v>24</v>
      </c>
      <c r="C31" s="32" t="s">
        <v>23</v>
      </c>
      <c r="D31" s="30"/>
      <c r="E31" s="27"/>
    </row>
    <row r="32" spans="1:5" x14ac:dyDescent="0.25">
      <c r="A32" s="30"/>
      <c r="B32" s="33" t="s">
        <v>20</v>
      </c>
      <c r="C32" s="34">
        <v>1.8844019794899164E-5</v>
      </c>
      <c r="D32" s="30"/>
      <c r="E32" s="27"/>
    </row>
    <row r="33" spans="1:5" x14ac:dyDescent="0.25">
      <c r="A33" s="30"/>
      <c r="B33" s="33" t="s">
        <v>42</v>
      </c>
      <c r="C33" s="34">
        <v>1.5945165084393402E-4</v>
      </c>
      <c r="D33" s="30"/>
      <c r="E33" s="27"/>
    </row>
    <row r="34" spans="1:5" x14ac:dyDescent="0.25">
      <c r="A34" s="30"/>
      <c r="B34" s="33" t="s">
        <v>22</v>
      </c>
      <c r="C34" s="35">
        <v>5.1304136836686988E-4</v>
      </c>
      <c r="D34" s="30"/>
      <c r="E34" s="27"/>
    </row>
    <row r="35" spans="1:5" x14ac:dyDescent="0.25">
      <c r="A35" s="30"/>
      <c r="B35" s="33" t="s">
        <v>16</v>
      </c>
      <c r="C35" s="35">
        <v>3.3268369835229676E-3</v>
      </c>
      <c r="D35" s="30"/>
      <c r="E35" s="27"/>
    </row>
    <row r="36" spans="1:5" x14ac:dyDescent="0.25">
      <c r="A36" s="30"/>
      <c r="B36" s="33" t="s">
        <v>44</v>
      </c>
      <c r="C36" s="35">
        <v>3.8549052927722561E-3</v>
      </c>
      <c r="D36" s="30"/>
      <c r="E36" s="27"/>
    </row>
    <row r="37" spans="1:5" x14ac:dyDescent="0.25">
      <c r="A37" s="30"/>
      <c r="B37" s="33" t="s">
        <v>40</v>
      </c>
      <c r="C37" s="35">
        <v>6.0729017491959834E-3</v>
      </c>
      <c r="D37" s="30"/>
      <c r="E37" s="27"/>
    </row>
    <row r="38" spans="1:5" x14ac:dyDescent="0.25">
      <c r="A38" s="30"/>
      <c r="B38" s="33" t="s">
        <v>36</v>
      </c>
      <c r="C38" s="35">
        <v>9.6996590271460365E-3</v>
      </c>
      <c r="D38" s="30"/>
      <c r="E38" s="27"/>
    </row>
    <row r="39" spans="1:5" x14ac:dyDescent="0.25">
      <c r="A39" s="30"/>
      <c r="B39" s="33" t="s">
        <v>18</v>
      </c>
      <c r="C39" s="35">
        <v>2.1919643521418827E-2</v>
      </c>
      <c r="D39" s="30"/>
      <c r="E39" s="27"/>
    </row>
    <row r="40" spans="1:5" x14ac:dyDescent="0.25">
      <c r="A40" s="30"/>
      <c r="B40" s="33" t="s">
        <v>33</v>
      </c>
      <c r="C40" s="35">
        <v>0.95443471638693822</v>
      </c>
      <c r="D40" s="30"/>
      <c r="E40" s="27"/>
    </row>
    <row r="41" spans="1:5" x14ac:dyDescent="0.25">
      <c r="A41" s="30"/>
      <c r="B41" s="33" t="s">
        <v>5</v>
      </c>
      <c r="C41" s="35">
        <v>1</v>
      </c>
      <c r="D41" s="30"/>
      <c r="E41" s="27"/>
    </row>
    <row r="42" spans="1:5" x14ac:dyDescent="0.25">
      <c r="A42" s="30"/>
      <c r="D42" s="30"/>
      <c r="E42" s="27"/>
    </row>
    <row r="43" spans="1:5" x14ac:dyDescent="0.25">
      <c r="A43" s="30"/>
      <c r="D43" s="30"/>
      <c r="E43" s="27"/>
    </row>
    <row r="44" spans="1:5" x14ac:dyDescent="0.25">
      <c r="A44" s="30"/>
      <c r="D44" s="30"/>
      <c r="E44" s="27"/>
    </row>
    <row r="45" spans="1:5" x14ac:dyDescent="0.25">
      <c r="A45" s="30"/>
      <c r="D45" s="30"/>
      <c r="E45" s="27"/>
    </row>
    <row r="46" spans="1:5" x14ac:dyDescent="0.25">
      <c r="A46" s="27"/>
      <c r="D46" s="27"/>
      <c r="E46" s="27"/>
    </row>
    <row r="47" spans="1:5" x14ac:dyDescent="0.25">
      <c r="A47" s="11"/>
      <c r="B47" s="11"/>
      <c r="C47" s="11"/>
      <c r="D47" s="11"/>
      <c r="E47" s="11"/>
    </row>
    <row r="48" spans="1:5" x14ac:dyDescent="0.25">
      <c r="A48" s="11"/>
      <c r="B48" s="11"/>
      <c r="C48" s="11"/>
      <c r="D48" s="11"/>
      <c r="E48" s="11"/>
    </row>
    <row r="54" spans="1:6" x14ac:dyDescent="0.25">
      <c r="A54" s="29"/>
      <c r="B54" s="29"/>
      <c r="C54" s="29"/>
      <c r="D54" s="29"/>
      <c r="E54" s="29"/>
      <c r="F54" s="29"/>
    </row>
    <row r="55" spans="1:6" x14ac:dyDescent="0.25">
      <c r="A55" s="29"/>
      <c r="B55" s="29"/>
      <c r="C55" s="29"/>
      <c r="D55" s="29"/>
      <c r="E55" s="29"/>
      <c r="F55" s="29"/>
    </row>
    <row r="56" spans="1:6" x14ac:dyDescent="0.25">
      <c r="A56" s="29"/>
      <c r="B56" s="29"/>
      <c r="C56" s="29"/>
      <c r="D56" s="29"/>
      <c r="E56" s="29"/>
      <c r="F56" s="29"/>
    </row>
    <row r="57" spans="1:6" x14ac:dyDescent="0.25">
      <c r="A57" s="29"/>
      <c r="B57" s="29"/>
      <c r="C57" s="29"/>
      <c r="D57" s="29"/>
      <c r="E57" s="29"/>
      <c r="F57" s="29"/>
    </row>
    <row r="58" spans="1:6" x14ac:dyDescent="0.25">
      <c r="A58" s="29"/>
      <c r="B58" s="29"/>
      <c r="C58" s="29"/>
      <c r="D58" s="29"/>
      <c r="E58" s="29"/>
      <c r="F58" s="29"/>
    </row>
    <row r="59" spans="1:6" x14ac:dyDescent="0.25">
      <c r="A59" s="29"/>
      <c r="B59" s="29"/>
      <c r="C59" s="29"/>
      <c r="D59" s="29"/>
      <c r="E59" s="29"/>
      <c r="F59" s="29"/>
    </row>
    <row r="60" spans="1:6" x14ac:dyDescent="0.25">
      <c r="A60" s="29"/>
      <c r="B60" s="29"/>
      <c r="C60" s="29"/>
      <c r="D60" s="29"/>
      <c r="E60" s="29"/>
      <c r="F60" s="29"/>
    </row>
    <row r="61" spans="1:6" x14ac:dyDescent="0.25">
      <c r="A61" s="29"/>
      <c r="B61" s="29"/>
      <c r="C61" s="29"/>
      <c r="D61" s="29"/>
      <c r="E61" s="29"/>
      <c r="F61" s="29"/>
    </row>
    <row r="62" spans="1:6" x14ac:dyDescent="0.25">
      <c r="A62" s="29"/>
      <c r="B62" s="29"/>
      <c r="C62" s="29"/>
      <c r="D62" s="29"/>
      <c r="E62" s="29"/>
      <c r="F62" s="29"/>
    </row>
    <row r="63" spans="1:6" x14ac:dyDescent="0.25">
      <c r="A63" s="29"/>
      <c r="B63" s="29"/>
      <c r="C63" s="29"/>
      <c r="D63" s="29"/>
      <c r="E63" s="29"/>
      <c r="F63" s="29"/>
    </row>
    <row r="64" spans="1:6" x14ac:dyDescent="0.25">
      <c r="A64" s="29"/>
      <c r="B64" s="29"/>
      <c r="C64" s="29"/>
      <c r="D64" s="29"/>
      <c r="E64" s="29"/>
      <c r="F64" s="29"/>
    </row>
    <row r="65" spans="1:6" x14ac:dyDescent="0.25">
      <c r="A65" s="29"/>
      <c r="B65" s="29"/>
      <c r="C65" s="29"/>
      <c r="D65" s="29"/>
      <c r="E65" s="29"/>
      <c r="F65" s="29"/>
    </row>
    <row r="66" spans="1:6" x14ac:dyDescent="0.25">
      <c r="A66" s="29"/>
      <c r="B66" s="29"/>
      <c r="C66" s="29"/>
      <c r="D66" s="29"/>
      <c r="E66" s="29"/>
      <c r="F66" s="29"/>
    </row>
    <row r="67" spans="1:6" x14ac:dyDescent="0.25">
      <c r="A67" s="29"/>
      <c r="B67" s="29"/>
      <c r="C67" s="29"/>
      <c r="D67" s="29"/>
      <c r="E67" s="29"/>
      <c r="F67" s="29"/>
    </row>
    <row r="68" spans="1:6" x14ac:dyDescent="0.25">
      <c r="A68" s="29"/>
      <c r="B68" s="29"/>
      <c r="C68" s="29"/>
      <c r="D68" s="29"/>
      <c r="E68" s="29"/>
      <c r="F68" s="29"/>
    </row>
    <row r="69" spans="1:6" x14ac:dyDescent="0.25">
      <c r="A69" s="29"/>
      <c r="B69" s="29"/>
      <c r="C69" s="29"/>
      <c r="D69" s="29"/>
      <c r="E69" s="29"/>
      <c r="F69" s="29"/>
    </row>
    <row r="70" spans="1:6" x14ac:dyDescent="0.25">
      <c r="A70" s="29"/>
      <c r="B70" s="29"/>
      <c r="C70" s="29"/>
      <c r="D70" s="29"/>
      <c r="E70" s="29"/>
      <c r="F70" s="29"/>
    </row>
    <row r="71" spans="1:6" x14ac:dyDescent="0.25">
      <c r="A71" s="29"/>
      <c r="B71" s="29"/>
      <c r="C71" s="29"/>
      <c r="D71" s="29"/>
      <c r="E71" s="29"/>
      <c r="F71" s="29"/>
    </row>
    <row r="72" spans="1:6" x14ac:dyDescent="0.25">
      <c r="A72" s="29"/>
      <c r="B72" s="29"/>
      <c r="C72" s="29"/>
      <c r="D72" s="29"/>
      <c r="E72" s="29"/>
      <c r="F72" s="29"/>
    </row>
    <row r="73" spans="1:6" x14ac:dyDescent="0.25">
      <c r="A73" s="29"/>
      <c r="B73" s="29"/>
      <c r="C73" s="29"/>
      <c r="D73" s="29"/>
      <c r="E73" s="29"/>
      <c r="F73" s="29"/>
    </row>
    <row r="74" spans="1:6" x14ac:dyDescent="0.25">
      <c r="A74" s="29"/>
      <c r="B74" s="29"/>
      <c r="C74" s="29"/>
      <c r="D74" s="29"/>
      <c r="E74" s="29"/>
      <c r="F74" s="29"/>
    </row>
    <row r="75" spans="1:6" x14ac:dyDescent="0.25">
      <c r="A75" s="29"/>
      <c r="B75" s="29"/>
      <c r="C75" s="29"/>
      <c r="D75" s="29"/>
      <c r="E75" s="29"/>
      <c r="F75" s="29"/>
    </row>
    <row r="76" spans="1:6" x14ac:dyDescent="0.25">
      <c r="A76" s="29"/>
      <c r="B76" s="29"/>
      <c r="C76" s="29"/>
      <c r="D76" s="29"/>
      <c r="E76" s="29"/>
      <c r="F76" s="29"/>
    </row>
    <row r="77" spans="1:6" x14ac:dyDescent="0.25">
      <c r="A77" s="29"/>
      <c r="B77" s="29"/>
      <c r="C77" s="29"/>
      <c r="D77" s="29"/>
      <c r="E77" s="29"/>
      <c r="F77" s="29"/>
    </row>
    <row r="78" spans="1:6" x14ac:dyDescent="0.25">
      <c r="A78" s="29"/>
      <c r="B78" s="29"/>
      <c r="C78" s="29"/>
      <c r="D78" s="29"/>
      <c r="E78" s="29"/>
      <c r="F78" s="29"/>
    </row>
    <row r="79" spans="1:6" x14ac:dyDescent="0.25">
      <c r="A79" s="29"/>
      <c r="B79" s="29"/>
      <c r="C79" s="29"/>
      <c r="D79" s="29"/>
      <c r="E79" s="29"/>
      <c r="F79" s="29"/>
    </row>
    <row r="80" spans="1:6" x14ac:dyDescent="0.25">
      <c r="A80" s="29"/>
      <c r="B80" s="29"/>
      <c r="C80" s="29"/>
      <c r="D80" s="29"/>
      <c r="E80" s="29"/>
      <c r="F80" s="29"/>
    </row>
    <row r="81" spans="1:6" x14ac:dyDescent="0.25">
      <c r="A81" s="29"/>
      <c r="B81" s="29"/>
      <c r="C81" s="29"/>
      <c r="D81" s="29"/>
      <c r="E81" s="29"/>
      <c r="F81" s="29"/>
    </row>
    <row r="82" spans="1:6" x14ac:dyDescent="0.25">
      <c r="A82" s="29"/>
      <c r="B82" s="29"/>
      <c r="C82" s="29"/>
      <c r="D82" s="29"/>
      <c r="E82" s="29"/>
      <c r="F82" s="29"/>
    </row>
    <row r="83" spans="1:6" x14ac:dyDescent="0.25">
      <c r="A83" s="29"/>
      <c r="B83" s="29"/>
      <c r="C83" s="29"/>
      <c r="D83" s="29"/>
      <c r="E83" s="29"/>
      <c r="F83" s="29"/>
    </row>
    <row r="84" spans="1:6" x14ac:dyDescent="0.25">
      <c r="A84" s="29"/>
      <c r="B84" s="29"/>
      <c r="C84" s="29"/>
      <c r="D84" s="29"/>
      <c r="E84" s="29"/>
      <c r="F84" s="29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zoomScaleNormal="100" workbookViewId="0">
      <selection activeCell="B1" sqref="B1"/>
    </sheetView>
  </sheetViews>
  <sheetFormatPr baseColWidth="10" defaultRowHeight="20.100000000000001" customHeight="1" x14ac:dyDescent="0.25"/>
  <cols>
    <col min="1" max="1" width="19.42578125" style="1" customWidth="1"/>
    <col min="2" max="2" width="56.7109375" style="1" bestFit="1" customWidth="1"/>
    <col min="3" max="3" width="8" style="1" bestFit="1" customWidth="1"/>
    <col min="4" max="4" width="20.42578125" style="2" bestFit="1" customWidth="1"/>
    <col min="5" max="5" width="18.85546875" style="2" bestFit="1" customWidth="1"/>
    <col min="6" max="6" width="20.42578125" style="2" bestFit="1" customWidth="1"/>
    <col min="7" max="7" width="21.42578125" style="2" customWidth="1"/>
    <col min="8" max="8" width="32.42578125" style="38" customWidth="1"/>
    <col min="9" max="9" width="22" style="1" customWidth="1"/>
    <col min="10" max="16384" width="11.42578125" style="1"/>
  </cols>
  <sheetData>
    <row r="1" spans="1:9" s="3" customFormat="1" ht="51" customHeight="1" thickBot="1" x14ac:dyDescent="0.3">
      <c r="A1" s="36" t="s">
        <v>0</v>
      </c>
      <c r="B1" s="37" t="s">
        <v>12</v>
      </c>
      <c r="C1" s="37" t="s">
        <v>2</v>
      </c>
      <c r="D1" s="39" t="s">
        <v>11</v>
      </c>
      <c r="E1" s="39" t="s">
        <v>1</v>
      </c>
      <c r="F1" s="39" t="s">
        <v>10</v>
      </c>
      <c r="G1" s="39" t="s">
        <v>6</v>
      </c>
      <c r="H1" s="40" t="s">
        <v>7</v>
      </c>
    </row>
    <row r="2" spans="1:9" s="3" customFormat="1" ht="18" customHeight="1" thickBot="1" x14ac:dyDescent="0.3">
      <c r="A2" s="21" t="s">
        <v>32</v>
      </c>
      <c r="B2" s="22" t="s">
        <v>33</v>
      </c>
      <c r="C2" s="22" t="s">
        <v>3</v>
      </c>
      <c r="D2" s="41">
        <v>262004.0006</v>
      </c>
      <c r="E2" s="41">
        <v>0</v>
      </c>
      <c r="F2" s="41">
        <v>262004.0006</v>
      </c>
      <c r="G2" s="41">
        <v>78581.438972999997</v>
      </c>
      <c r="H2" s="42">
        <v>183422.56162699999</v>
      </c>
    </row>
    <row r="3" spans="1:9" ht="18" customHeight="1" thickBot="1" x14ac:dyDescent="0.3">
      <c r="A3" s="23" t="s">
        <v>43</v>
      </c>
      <c r="B3" s="24" t="s">
        <v>44</v>
      </c>
      <c r="C3" s="22" t="s">
        <v>3</v>
      </c>
      <c r="D3" s="41">
        <v>0</v>
      </c>
      <c r="E3" s="41">
        <v>0</v>
      </c>
      <c r="F3" s="41">
        <v>0</v>
      </c>
      <c r="G3" s="41">
        <v>317.38577800000002</v>
      </c>
      <c r="H3" s="42">
        <v>-317.38577800000002</v>
      </c>
    </row>
    <row r="4" spans="1:9" ht="18" customHeight="1" thickBot="1" x14ac:dyDescent="0.3">
      <c r="A4" s="25" t="s">
        <v>31</v>
      </c>
      <c r="B4" s="25" t="s">
        <v>16</v>
      </c>
      <c r="C4" s="22" t="s">
        <v>3</v>
      </c>
      <c r="D4" s="41">
        <v>396</v>
      </c>
      <c r="E4" s="41">
        <v>0</v>
      </c>
      <c r="F4" s="41">
        <v>396</v>
      </c>
      <c r="G4" s="41">
        <v>273.90834899999999</v>
      </c>
      <c r="H4" s="42">
        <v>122.091651</v>
      </c>
    </row>
    <row r="5" spans="1:9" ht="18" customHeight="1" thickBot="1" x14ac:dyDescent="0.3">
      <c r="A5" s="25" t="s">
        <v>34</v>
      </c>
      <c r="B5" s="25" t="s">
        <v>18</v>
      </c>
      <c r="C5" s="22" t="s">
        <v>3</v>
      </c>
      <c r="D5" s="41">
        <v>0</v>
      </c>
      <c r="E5" s="41">
        <v>0</v>
      </c>
      <c r="F5" s="41">
        <v>0</v>
      </c>
      <c r="G5" s="41">
        <v>1804.7092170000001</v>
      </c>
      <c r="H5" s="42">
        <v>-1804.7092170000001</v>
      </c>
    </row>
    <row r="6" spans="1:9" ht="18" customHeight="1" thickBot="1" x14ac:dyDescent="0.3">
      <c r="A6" s="21" t="s">
        <v>39</v>
      </c>
      <c r="B6" s="25" t="s">
        <v>40</v>
      </c>
      <c r="C6" s="22" t="s">
        <v>3</v>
      </c>
      <c r="D6" s="41">
        <v>0</v>
      </c>
      <c r="E6" s="41">
        <v>0</v>
      </c>
      <c r="F6" s="41">
        <v>0</v>
      </c>
      <c r="G6" s="41">
        <v>500</v>
      </c>
      <c r="H6" s="42">
        <v>-500</v>
      </c>
      <c r="I6" s="4"/>
    </row>
    <row r="7" spans="1:9" ht="18" customHeight="1" thickBot="1" x14ac:dyDescent="0.3">
      <c r="A7" s="43" t="s">
        <v>35</v>
      </c>
      <c r="B7" s="44" t="s">
        <v>36</v>
      </c>
      <c r="C7" s="22" t="s">
        <v>3</v>
      </c>
      <c r="D7" s="41">
        <v>0</v>
      </c>
      <c r="E7" s="41">
        <v>0</v>
      </c>
      <c r="F7" s="41">
        <v>0</v>
      </c>
      <c r="G7" s="41">
        <v>798.60167575000003</v>
      </c>
      <c r="H7" s="42">
        <v>-798.60167575000003</v>
      </c>
      <c r="I7" s="4"/>
    </row>
    <row r="8" spans="1:9" ht="18" customHeight="1" thickBot="1" x14ac:dyDescent="0.3">
      <c r="A8" s="21" t="s">
        <v>37</v>
      </c>
      <c r="B8" s="25" t="s">
        <v>22</v>
      </c>
      <c r="C8" s="22" t="s">
        <v>3</v>
      </c>
      <c r="D8" s="41">
        <v>0</v>
      </c>
      <c r="E8" s="41">
        <v>0</v>
      </c>
      <c r="F8" s="41">
        <v>0</v>
      </c>
      <c r="G8" s="41">
        <v>42.240216420000003</v>
      </c>
      <c r="H8" s="42">
        <v>-42.240216420000003</v>
      </c>
    </row>
    <row r="9" spans="1:9" ht="18" customHeight="1" thickBot="1" x14ac:dyDescent="0.3">
      <c r="A9" s="21" t="s">
        <v>41</v>
      </c>
      <c r="B9" s="25" t="s">
        <v>42</v>
      </c>
      <c r="C9" s="22" t="s">
        <v>3</v>
      </c>
      <c r="D9" s="41">
        <v>0</v>
      </c>
      <c r="E9" s="41">
        <v>0</v>
      </c>
      <c r="F9" s="41">
        <v>0</v>
      </c>
      <c r="G9" s="41">
        <v>13.128126999999999</v>
      </c>
      <c r="H9" s="42">
        <v>-13.128126999999999</v>
      </c>
    </row>
    <row r="10" spans="1:9" ht="18" customHeight="1" thickBot="1" x14ac:dyDescent="0.3">
      <c r="A10" s="45" t="s">
        <v>38</v>
      </c>
      <c r="B10" s="46" t="s">
        <v>20</v>
      </c>
      <c r="C10" s="22" t="s">
        <v>3</v>
      </c>
      <c r="D10" s="41">
        <v>0</v>
      </c>
      <c r="E10" s="41">
        <v>0</v>
      </c>
      <c r="F10" s="41">
        <v>0</v>
      </c>
      <c r="G10" s="41">
        <v>1.5514840000000001</v>
      </c>
      <c r="H10" s="42">
        <v>-1.5514840000000001</v>
      </c>
    </row>
    <row r="11" spans="1:9" ht="18" customHeight="1" thickBot="1" x14ac:dyDescent="0.3">
      <c r="A11" s="21">
        <v>42</v>
      </c>
      <c r="B11" s="25" t="s">
        <v>14</v>
      </c>
      <c r="C11" s="22" t="s">
        <v>4</v>
      </c>
      <c r="D11" s="41">
        <v>896061</v>
      </c>
      <c r="E11" s="41">
        <v>0</v>
      </c>
      <c r="F11" s="41">
        <v>896061</v>
      </c>
      <c r="G11" s="41">
        <v>149015.29199200001</v>
      </c>
      <c r="H11" s="42">
        <v>747045.70800800005</v>
      </c>
    </row>
    <row r="12" spans="1:9" ht="20.100000000000001" customHeight="1" thickBot="1" x14ac:dyDescent="0.3">
      <c r="A12" s="25">
        <v>43</v>
      </c>
      <c r="B12" s="25" t="s">
        <v>15</v>
      </c>
      <c r="C12" s="22" t="s">
        <v>4</v>
      </c>
      <c r="D12" s="41">
        <v>3529390.2467439999</v>
      </c>
      <c r="E12" s="41">
        <v>0</v>
      </c>
      <c r="F12" s="41">
        <v>3529390.2467439999</v>
      </c>
      <c r="G12" s="41">
        <v>50820.033343000003</v>
      </c>
      <c r="H12" s="42">
        <v>3478570.213401</v>
      </c>
    </row>
  </sheetData>
  <printOptions horizontalCentered="1" verticalCentered="1"/>
  <pageMargins left="0.31496062992125984" right="0.11811023622047245" top="0.39370078740157483" bottom="0.15748031496062992" header="0.31496062992125984" footer="0.31496062992125984"/>
  <pageSetup scale="64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B6:H32"/>
  <sheetViews>
    <sheetView showGridLines="0" showRowColHeaders="0" workbookViewId="0"/>
  </sheetViews>
  <sheetFormatPr baseColWidth="10" defaultRowHeight="15" x14ac:dyDescent="0.25"/>
  <cols>
    <col min="2" max="2" width="18.85546875" bestFit="1" customWidth="1"/>
    <col min="3" max="3" width="17.140625" bestFit="1" customWidth="1"/>
    <col min="4" max="4" width="22.7109375" bestFit="1" customWidth="1"/>
    <col min="5" max="5" width="11" bestFit="1" customWidth="1"/>
  </cols>
  <sheetData>
    <row r="6" spans="2:5" x14ac:dyDescent="0.25">
      <c r="B6" s="5" t="s">
        <v>21</v>
      </c>
      <c r="C6" t="s">
        <v>13</v>
      </c>
      <c r="D6" t="s">
        <v>8</v>
      </c>
      <c r="E6" s="8" t="s">
        <v>26</v>
      </c>
    </row>
    <row r="7" spans="2:5" x14ac:dyDescent="0.25">
      <c r="B7" s="6" t="s">
        <v>3</v>
      </c>
      <c r="C7" s="47">
        <v>262400.00060000003</v>
      </c>
      <c r="D7" s="47">
        <v>82332.96382017</v>
      </c>
      <c r="E7" s="14">
        <f>+GETPIVOTDATA("RECAUDO EN EFECTIVO .",$B$6,"Aportes","Propios")/GETPIVOTDATA(" AFORO VIGENTE
",$B$6,"Aportes","Propios")</f>
        <v>0.31376891628013964</v>
      </c>
    </row>
    <row r="8" spans="2:5" x14ac:dyDescent="0.25">
      <c r="B8" s="6" t="s">
        <v>5</v>
      </c>
      <c r="C8" s="47">
        <v>262400.00060000003</v>
      </c>
      <c r="D8" s="47">
        <v>82332.96382017</v>
      </c>
      <c r="E8" s="15">
        <f>+GETPIVOTDATA("RECAUDO EN EFECTIVO .",$B$6)/GETPIVOTDATA(" AFORO VIGENTE
",$B$6)</f>
        <v>0.31376891628013964</v>
      </c>
    </row>
    <row r="32" spans="8:8" x14ac:dyDescent="0.25">
      <c r="H32" s="7" t="s">
        <v>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Menú</vt:lpstr>
      <vt:lpstr>Parcitipación Aforo por Concept</vt:lpstr>
      <vt:lpstr>Recaudo Recursos Propios</vt:lpstr>
      <vt:lpstr>abr</vt:lpstr>
      <vt:lpstr>Aforo Vs Recaudo Rec Propios</vt:lpstr>
      <vt:lpstr>abr!Área_de_impresión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Larri Javier Rodriguez Escobar</dc:creator>
  <cp:lastModifiedBy>USER</cp:lastModifiedBy>
  <dcterms:created xsi:type="dcterms:W3CDTF">2018-04-17T16:44:20Z</dcterms:created>
  <dcterms:modified xsi:type="dcterms:W3CDTF">2020-05-27T14:48:49Z</dcterms:modified>
</cp:coreProperties>
</file>