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montoya\Documents\ANI 2019\VIGENCIA\INGRESOS\"/>
    </mc:Choice>
  </mc:AlternateContent>
  <bookViews>
    <workbookView xWindow="0" yWindow="0" windowWidth="24000" windowHeight="7035"/>
  </bookViews>
  <sheets>
    <sheet name="ENER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1" l="1"/>
  <c r="M26" i="1"/>
  <c r="M27" i="1"/>
  <c r="M24" i="1"/>
  <c r="M28" i="1" l="1"/>
  <c r="N28" i="1"/>
  <c r="L28" i="1"/>
  <c r="O25" i="1" l="1"/>
  <c r="O26" i="1"/>
  <c r="O27" i="1"/>
  <c r="L24" i="1"/>
  <c r="N24" i="1"/>
  <c r="K24" i="1"/>
  <c r="K28" i="1" s="1"/>
  <c r="O24" i="1" l="1"/>
  <c r="O28" i="1" s="1"/>
  <c r="O19" i="1"/>
  <c r="O13" i="1"/>
  <c r="O14" i="1"/>
  <c r="O15" i="1"/>
  <c r="O17" i="1"/>
  <c r="O21" i="1"/>
  <c r="O22" i="1"/>
  <c r="O23" i="1"/>
  <c r="L11" i="1"/>
  <c r="L10" i="1" s="1"/>
  <c r="K11" i="1"/>
  <c r="K10" i="1" s="1"/>
  <c r="N12" i="1"/>
  <c r="N14" i="1"/>
  <c r="O12" i="1" l="1"/>
  <c r="N16" i="1" l="1"/>
  <c r="N11" i="1" s="1"/>
  <c r="N10" i="1" s="1"/>
  <c r="M16" i="1"/>
  <c r="M18" i="1"/>
  <c r="K18" i="1"/>
  <c r="K9" i="1" s="1"/>
  <c r="K8" i="1" s="1"/>
  <c r="K7" i="1" s="1"/>
  <c r="L18" i="1"/>
  <c r="L9" i="1" s="1"/>
  <c r="L8" i="1" s="1"/>
  <c r="L7" i="1" s="1"/>
  <c r="N20" i="1"/>
  <c r="N18" i="1" l="1"/>
  <c r="N9" i="1" s="1"/>
  <c r="N8" i="1" s="1"/>
  <c r="N7" i="1" s="1"/>
  <c r="O20" i="1"/>
  <c r="O16" i="1"/>
  <c r="M11" i="1"/>
  <c r="M10" i="1" l="1"/>
  <c r="O11" i="1"/>
  <c r="O18" i="1"/>
  <c r="M9" i="1" l="1"/>
  <c r="O10" i="1"/>
  <c r="O9" i="1" l="1"/>
  <c r="M8" i="1"/>
  <c r="M7" i="1" l="1"/>
  <c r="O7" i="1" s="1"/>
  <c r="O8" i="1"/>
</calcChain>
</file>

<file path=xl/sharedStrings.xml><?xml version="1.0" encoding="utf-8"?>
<sst xmlns="http://schemas.openxmlformats.org/spreadsheetml/2006/main" count="80" uniqueCount="51">
  <si>
    <t>RECURSOS DE CAPITAL</t>
  </si>
  <si>
    <t>05</t>
  </si>
  <si>
    <t>RENDIMIENTOS FINANCIEROS</t>
  </si>
  <si>
    <t>02</t>
  </si>
  <si>
    <t>DEPÓSITOS</t>
  </si>
  <si>
    <t>RECURSOS PROPIOS DE ESTABLECIMIENTOS PÚBLICOS</t>
  </si>
  <si>
    <t>01</t>
  </si>
  <si>
    <t>INGRESOS CORRIENTES</t>
  </si>
  <si>
    <t>INGRESOS NO TRIBUTARIOS</t>
  </si>
  <si>
    <t>TASAS Y DERECHOS ADMINISTRATIVOS</t>
  </si>
  <si>
    <t>TASA POR EL USO DE LA INFRAESTRUCTURA DE TRANSPORTE</t>
  </si>
  <si>
    <t>MULTAS, SANCIONES E INTERESES DE MORA</t>
  </si>
  <si>
    <t>SANCIONES CONTRACTUALES</t>
  </si>
  <si>
    <t>VENTA DE BIENES Y SERVICIOS</t>
  </si>
  <si>
    <t>SERVICIOS DE EDICIÓN, IMPRESIÓN Y REPRODUCCIÓN</t>
  </si>
  <si>
    <t>EXCEDENTES FINANCIEROS</t>
  </si>
  <si>
    <t>03</t>
  </si>
  <si>
    <t>VALORES DISTINTOS DE ACCIONES</t>
  </si>
  <si>
    <t>REINTEGROS Y OTROS RECURSOS NO APROPIADOS</t>
  </si>
  <si>
    <t>INFORME MENSUAL DE EJECUCION DEL PRESUPUESTO DE INGRESOS</t>
  </si>
  <si>
    <t>AGENCIA NACIONAL DE INFRAESTRUCTURA</t>
  </si>
  <si>
    <t xml:space="preserve">SECCION:   2413 </t>
  </si>
  <si>
    <t xml:space="preserve"> UNIDAD EJECUTORA:        00</t>
  </si>
  <si>
    <t xml:space="preserve">            MES:              </t>
  </si>
  <si>
    <t>ENERO</t>
  </si>
  <si>
    <t>VIGENCIA FISCAL:   2019</t>
  </si>
  <si>
    <t>CODIFICACION
PRESUPUESTAL</t>
  </si>
  <si>
    <t>DESCRIPCION</t>
  </si>
  <si>
    <t xml:space="preserve">AFORO
INICIAL
</t>
  </si>
  <si>
    <t>MODIFICACIONES AFORO</t>
  </si>
  <si>
    <t>AFORO
VIGENTE
( 1 )</t>
  </si>
  <si>
    <t>RECAUDO EN EFECTIVO ACUMULADO
( 2 )</t>
  </si>
  <si>
    <t>SALDO DE AFORO POR RECAUDAR
( 3 ) =  ( 1 ) - ( 2 )</t>
  </si>
  <si>
    <t>ELIZABETH GOMEZ SANCHEZ</t>
  </si>
  <si>
    <t>NELCY JENITH MALDONADO BALLEN</t>
  </si>
  <si>
    <t>VICEPRESIDENTE ADMINISTRATIVA Y FINANCIERA</t>
  </si>
  <si>
    <t xml:space="preserve"> </t>
  </si>
  <si>
    <t>ELSA LILIANA LIÉVANO TORRES</t>
  </si>
  <si>
    <t>EXP.G3-6 CON FUNCIONES DE TESORERA</t>
  </si>
  <si>
    <t>EXPG3-6 CON FUNCIONES JEFE DE PPTO</t>
  </si>
  <si>
    <t xml:space="preserve">COORD. GRUPO INT. TRAB ADTIVO Y FCRO  </t>
  </si>
  <si>
    <t>JUANA CELINA CARVAJAL REYES</t>
  </si>
  <si>
    <t>___________________________________________</t>
  </si>
  <si>
    <t xml:space="preserve">                                                                                                      </t>
  </si>
  <si>
    <t xml:space="preserve">    _________________________________________</t>
  </si>
  <si>
    <t>________________________________________</t>
  </si>
  <si>
    <t>APORTES DE LA NACION</t>
  </si>
  <si>
    <t>FUNCIONAMIENTO</t>
  </si>
  <si>
    <t>DEUDA</t>
  </si>
  <si>
    <t>INVERSIÓN</t>
  </si>
  <si>
    <t xml:space="preserve">                                                                                     TOTALES: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</si>
</sst>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43" fontId="4" fillId="2" borderId="0" xfId="1" applyFont="1" applyFill="1" applyBorder="1" applyAlignment="1">
      <alignment vertical="center"/>
    </xf>
    <xf numFmtId="43" fontId="4" fillId="2" borderId="0" xfId="1" applyFont="1" applyFill="1" applyBorder="1" applyAlignment="1">
      <alignment horizontal="left"/>
    </xf>
    <xf numFmtId="43" fontId="4" fillId="2" borderId="0" xfId="1" applyFont="1" applyFill="1" applyBorder="1" applyAlignment="1"/>
    <xf numFmtId="43" fontId="4" fillId="2" borderId="0" xfId="1" applyFont="1" applyFill="1" applyBorder="1" applyAlignment="1">
      <alignment vertical="top"/>
    </xf>
    <xf numFmtId="164" fontId="4" fillId="2" borderId="8" xfId="0" applyNumberFormat="1" applyFont="1" applyFill="1" applyBorder="1" applyAlignment="1">
      <alignment vertical="top"/>
    </xf>
    <xf numFmtId="43" fontId="4" fillId="2" borderId="8" xfId="1" applyFont="1" applyFill="1" applyBorder="1" applyAlignment="1">
      <alignment vertical="top"/>
    </xf>
    <xf numFmtId="43" fontId="5" fillId="2" borderId="8" xfId="1" applyFont="1" applyFill="1" applyBorder="1" applyAlignment="1">
      <alignment vertical="top"/>
    </xf>
    <xf numFmtId="43" fontId="4" fillId="2" borderId="8" xfId="1" applyFont="1" applyFill="1" applyBorder="1" applyAlignment="1">
      <alignment vertical="center"/>
    </xf>
    <xf numFmtId="0" fontId="0" fillId="0" borderId="0" xfId="0" applyBorder="1"/>
    <xf numFmtId="0" fontId="0" fillId="2" borderId="0" xfId="0" applyFill="1" applyBorder="1"/>
    <xf numFmtId="43" fontId="4" fillId="2" borderId="0" xfId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0" fillId="2" borderId="9" xfId="0" applyFill="1" applyBorder="1"/>
    <xf numFmtId="0" fontId="0" fillId="2" borderId="5" xfId="0" applyFill="1" applyBorder="1"/>
    <xf numFmtId="0" fontId="0" fillId="2" borderId="12" xfId="0" applyFill="1" applyBorder="1"/>
    <xf numFmtId="0" fontId="0" fillId="2" borderId="2" xfId="0" applyFill="1" applyBorder="1"/>
    <xf numFmtId="0" fontId="0" fillId="2" borderId="11" xfId="0" applyFill="1" applyBorder="1"/>
    <xf numFmtId="0" fontId="5" fillId="2" borderId="0" xfId="0" applyFont="1" applyFill="1" applyBorder="1" applyAlignment="1">
      <alignment vertical="center"/>
    </xf>
    <xf numFmtId="0" fontId="0" fillId="2" borderId="8" xfId="0" applyFill="1" applyBorder="1"/>
    <xf numFmtId="0" fontId="5" fillId="2" borderId="0" xfId="0" applyFont="1" applyFill="1" applyBorder="1" applyAlignment="1"/>
    <xf numFmtId="0" fontId="0" fillId="2" borderId="0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0" fillId="0" borderId="0" xfId="0" applyAlignment="1">
      <alignment horizontal="right"/>
    </xf>
    <xf numFmtId="0" fontId="0" fillId="2" borderId="0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0" borderId="0" xfId="0" applyAlignment="1">
      <alignment horizontal="left"/>
    </xf>
    <xf numFmtId="0" fontId="10" fillId="0" borderId="6" xfId="0" applyFont="1" applyFill="1" applyBorder="1" applyAlignment="1">
      <alignment horizontal="center" vertical="center"/>
    </xf>
    <xf numFmtId="43" fontId="10" fillId="0" borderId="6" xfId="1" applyFont="1" applyFill="1" applyBorder="1" applyAlignment="1">
      <alignment horizontal="center" vertical="center" wrapText="1"/>
    </xf>
    <xf numFmtId="0" fontId="11" fillId="2" borderId="16" xfId="0" applyNumberFormat="1" applyFont="1" applyFill="1" applyBorder="1" applyAlignment="1">
      <alignment horizontal="right" vertical="top" wrapText="1" readingOrder="1"/>
    </xf>
    <xf numFmtId="0" fontId="11" fillId="2" borderId="17" xfId="0" applyNumberFormat="1" applyFont="1" applyFill="1" applyBorder="1" applyAlignment="1">
      <alignment horizontal="right" vertical="top" wrapText="1" readingOrder="1"/>
    </xf>
    <xf numFmtId="0" fontId="11" fillId="2" borderId="18" xfId="0" applyNumberFormat="1" applyFont="1" applyFill="1" applyBorder="1" applyAlignment="1">
      <alignment horizontal="right" vertical="top" wrapText="1" readingOrder="1"/>
    </xf>
    <xf numFmtId="0" fontId="11" fillId="2" borderId="19" xfId="0" applyNumberFormat="1" applyFont="1" applyFill="1" applyBorder="1" applyAlignment="1">
      <alignment horizontal="right" vertical="top" wrapText="1" readingOrder="1"/>
    </xf>
    <xf numFmtId="49" fontId="11" fillId="2" borderId="19" xfId="0" applyNumberFormat="1" applyFont="1" applyFill="1" applyBorder="1" applyAlignment="1">
      <alignment horizontal="right" vertical="top" wrapText="1" readingOrder="1"/>
    </xf>
    <xf numFmtId="0" fontId="11" fillId="2" borderId="20" xfId="0" applyNumberFormat="1" applyFont="1" applyFill="1" applyBorder="1" applyAlignment="1">
      <alignment horizontal="right" vertical="top" wrapText="1" readingOrder="1"/>
    </xf>
    <xf numFmtId="0" fontId="11" fillId="2" borderId="21" xfId="0" applyNumberFormat="1" applyFont="1" applyFill="1" applyBorder="1" applyAlignment="1">
      <alignment horizontal="right" vertical="top" wrapText="1" readingOrder="1"/>
    </xf>
    <xf numFmtId="49" fontId="11" fillId="2" borderId="21" xfId="0" applyNumberFormat="1" applyFont="1" applyFill="1" applyBorder="1" applyAlignment="1">
      <alignment horizontal="right" vertical="top" wrapText="1" readingOrder="1"/>
    </xf>
    <xf numFmtId="0" fontId="4" fillId="2" borderId="0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2" borderId="22" xfId="0" applyNumberFormat="1" applyFont="1" applyFill="1" applyBorder="1" applyAlignment="1">
      <alignment horizontal="left" vertical="center" wrapText="1" readingOrder="1"/>
    </xf>
    <xf numFmtId="0" fontId="11" fillId="0" borderId="7" xfId="0" applyNumberFormat="1" applyFont="1" applyFill="1" applyBorder="1" applyAlignment="1">
      <alignment vertical="center" wrapText="1" readingOrder="1"/>
    </xf>
    <xf numFmtId="0" fontId="11" fillId="2" borderId="10" xfId="0" applyNumberFormat="1" applyFont="1" applyFill="1" applyBorder="1" applyAlignment="1">
      <alignment horizontal="left" vertical="center" wrapText="1" readingOrder="1"/>
    </xf>
    <xf numFmtId="0" fontId="11" fillId="0" borderId="1" xfId="0" applyNumberFormat="1" applyFont="1" applyFill="1" applyBorder="1" applyAlignment="1">
      <alignment vertical="center" wrapText="1" readingOrder="1"/>
    </xf>
    <xf numFmtId="0" fontId="12" fillId="0" borderId="1" xfId="0" applyNumberFormat="1" applyFont="1" applyFill="1" applyBorder="1" applyAlignment="1">
      <alignment vertical="center" wrapText="1" readingOrder="1"/>
    </xf>
    <xf numFmtId="0" fontId="11" fillId="2" borderId="0" xfId="0" applyNumberFormat="1" applyFont="1" applyFill="1" applyBorder="1" applyAlignment="1">
      <alignment horizontal="right" vertical="top" wrapText="1" readingOrder="1"/>
    </xf>
    <xf numFmtId="49" fontId="11" fillId="2" borderId="0" xfId="0" applyNumberFormat="1" applyFont="1" applyFill="1" applyBorder="1" applyAlignment="1">
      <alignment horizontal="right" vertical="top" wrapText="1" readingOrder="1"/>
    </xf>
    <xf numFmtId="0" fontId="11" fillId="2" borderId="23" xfId="0" applyNumberFormat="1" applyFont="1" applyFill="1" applyBorder="1" applyAlignment="1">
      <alignment horizontal="left" vertical="center" wrapText="1" readingOrder="1"/>
    </xf>
    <xf numFmtId="0" fontId="11" fillId="0" borderId="24" xfId="0" applyNumberFormat="1" applyFont="1" applyFill="1" applyBorder="1" applyAlignment="1">
      <alignment vertical="center" wrapText="1" readingOrder="1"/>
    </xf>
    <xf numFmtId="0" fontId="12" fillId="2" borderId="10" xfId="0" applyNumberFormat="1" applyFont="1" applyFill="1" applyBorder="1" applyAlignment="1">
      <alignment horizontal="left" vertical="center" wrapText="1" readingOrder="1"/>
    </xf>
    <xf numFmtId="0" fontId="5" fillId="2" borderId="0" xfId="0" applyFont="1" applyFill="1" applyBorder="1" applyAlignment="1">
      <alignment horizontal="left" vertical="center"/>
    </xf>
    <xf numFmtId="43" fontId="5" fillId="2" borderId="0" xfId="1" applyFon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0" fillId="2" borderId="9" xfId="0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2" borderId="5" xfId="0" applyFont="1" applyFill="1" applyBorder="1"/>
    <xf numFmtId="0" fontId="2" fillId="2" borderId="9" xfId="0" applyFont="1" applyFill="1" applyBorder="1"/>
    <xf numFmtId="0" fontId="2" fillId="0" borderId="0" xfId="0" applyFont="1"/>
    <xf numFmtId="0" fontId="6" fillId="2" borderId="3" xfId="0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10" fillId="0" borderId="6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43" fontId="5" fillId="2" borderId="0" xfId="0" applyNumberFormat="1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/>
    </xf>
    <xf numFmtId="43" fontId="5" fillId="2" borderId="0" xfId="1" applyFont="1" applyFill="1" applyBorder="1" applyAlignment="1">
      <alignment horizontal="center" vertical="top"/>
    </xf>
    <xf numFmtId="43" fontId="8" fillId="0" borderId="7" xfId="0" applyNumberFormat="1" applyFont="1" applyBorder="1" applyAlignment="1">
      <alignment vertical="center" readingOrder="1"/>
    </xf>
    <xf numFmtId="43" fontId="8" fillId="0" borderId="13" xfId="0" applyNumberFormat="1" applyFont="1" applyBorder="1" applyAlignment="1">
      <alignment vertical="center" readingOrder="1"/>
    </xf>
    <xf numFmtId="43" fontId="8" fillId="0" borderId="1" xfId="0" applyNumberFormat="1" applyFont="1" applyBorder="1" applyAlignment="1">
      <alignment vertical="center" readingOrder="1"/>
    </xf>
    <xf numFmtId="43" fontId="9" fillId="0" borderId="1" xfId="0" applyNumberFormat="1" applyFont="1" applyBorder="1" applyAlignment="1">
      <alignment vertical="center" readingOrder="1"/>
    </xf>
    <xf numFmtId="43" fontId="9" fillId="0" borderId="13" xfId="0" applyNumberFormat="1" applyFont="1" applyBorder="1" applyAlignment="1">
      <alignment vertical="center" readingOrder="1"/>
    </xf>
    <xf numFmtId="43" fontId="8" fillId="0" borderId="24" xfId="0" applyNumberFormat="1" applyFont="1" applyBorder="1" applyAlignment="1">
      <alignment vertical="center" readingOrder="1"/>
    </xf>
    <xf numFmtId="43" fontId="8" fillId="0" borderId="25" xfId="0" applyNumberFormat="1" applyFont="1" applyBorder="1" applyAlignment="1">
      <alignment vertical="center" readingOrder="1"/>
    </xf>
    <xf numFmtId="0" fontId="14" fillId="2" borderId="10" xfId="0" applyFont="1" applyFill="1" applyBorder="1" applyAlignment="1">
      <alignment horizontal="left" vertical="center" readingOrder="1"/>
    </xf>
    <xf numFmtId="0" fontId="14" fillId="2" borderId="1" xfId="0" applyFont="1" applyFill="1" applyBorder="1" applyAlignment="1">
      <alignment vertical="center" readingOrder="1"/>
    </xf>
    <xf numFmtId="43" fontId="8" fillId="0" borderId="26" xfId="0" applyNumberFormat="1" applyFont="1" applyBorder="1" applyAlignment="1">
      <alignment vertical="center" readingOrder="1"/>
    </xf>
    <xf numFmtId="0" fontId="13" fillId="2" borderId="10" xfId="0" applyFont="1" applyFill="1" applyBorder="1" applyAlignment="1">
      <alignment horizontal="left" vertical="center" readingOrder="1"/>
    </xf>
    <xf numFmtId="0" fontId="13" fillId="2" borderId="1" xfId="0" applyFont="1" applyFill="1" applyBorder="1" applyAlignment="1">
      <alignment vertical="center" readingOrder="1"/>
    </xf>
    <xf numFmtId="43" fontId="9" fillId="0" borderId="26" xfId="0" applyNumberFormat="1" applyFont="1" applyBorder="1" applyAlignment="1">
      <alignment vertical="center" readingOrder="1"/>
    </xf>
    <xf numFmtId="0" fontId="13" fillId="2" borderId="14" xfId="0" applyFont="1" applyFill="1" applyBorder="1" applyAlignment="1">
      <alignment horizontal="left" vertical="center" readingOrder="1"/>
    </xf>
    <xf numFmtId="0" fontId="13" fillId="2" borderId="15" xfId="0" applyFont="1" applyFill="1" applyBorder="1" applyAlignment="1">
      <alignment vertical="center" readingOrder="1"/>
    </xf>
    <xf numFmtId="43" fontId="9" fillId="2" borderId="15" xfId="0" applyNumberFormat="1" applyFont="1" applyFill="1" applyBorder="1" applyAlignment="1">
      <alignment vertical="center" readingOrder="1"/>
    </xf>
    <xf numFmtId="43" fontId="9" fillId="0" borderId="24" xfId="0" applyNumberFormat="1" applyFont="1" applyBorder="1" applyAlignment="1">
      <alignment vertical="center" readingOrder="1"/>
    </xf>
    <xf numFmtId="43" fontId="9" fillId="2" borderId="27" xfId="0" applyNumberFormat="1" applyFont="1" applyFill="1" applyBorder="1" applyAlignment="1">
      <alignment vertical="center" readingOrder="1"/>
    </xf>
    <xf numFmtId="0" fontId="5" fillId="2" borderId="14" xfId="0" applyFont="1" applyFill="1" applyBorder="1" applyAlignment="1">
      <alignment horizontal="center" vertical="center" readingOrder="1"/>
    </xf>
    <xf numFmtId="0" fontId="5" fillId="2" borderId="15" xfId="0" applyFont="1" applyFill="1" applyBorder="1" applyAlignment="1">
      <alignment horizontal="center" vertical="center" readingOrder="1"/>
    </xf>
    <xf numFmtId="43" fontId="5" fillId="2" borderId="15" xfId="1" applyFont="1" applyFill="1" applyBorder="1" applyAlignment="1">
      <alignment horizontal="right" vertical="center" readingOrder="1"/>
    </xf>
    <xf numFmtId="43" fontId="5" fillId="2" borderId="29" xfId="1" applyFont="1" applyFill="1" applyBorder="1" applyAlignment="1">
      <alignment horizontal="right" vertical="center" readingOrder="1"/>
    </xf>
    <xf numFmtId="43" fontId="5" fillId="2" borderId="28" xfId="1" applyFont="1" applyFill="1" applyBorder="1" applyAlignment="1">
      <alignment horizontal="right" vertical="center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tabSelected="1" topLeftCell="A10" workbookViewId="0">
      <selection activeCell="L19" sqref="L19"/>
    </sheetView>
  </sheetViews>
  <sheetFormatPr baseColWidth="10" defaultRowHeight="15" x14ac:dyDescent="0.25"/>
  <cols>
    <col min="1" max="1" width="2.7109375" customWidth="1"/>
    <col min="2" max="3" width="1.85546875" style="25" hidden="1" customWidth="1"/>
    <col min="4" max="4" width="2.7109375" style="25" hidden="1" customWidth="1"/>
    <col min="5" max="5" width="1.7109375" style="25" hidden="1" customWidth="1"/>
    <col min="6" max="6" width="3.140625" style="25" hidden="1" customWidth="1"/>
    <col min="7" max="7" width="1.85546875" style="25" hidden="1" customWidth="1"/>
    <col min="8" max="8" width="3" style="25" hidden="1" customWidth="1"/>
    <col min="9" max="9" width="16" style="28" customWidth="1"/>
    <col min="10" max="10" width="51" customWidth="1"/>
    <col min="11" max="11" width="20.85546875" customWidth="1"/>
    <col min="12" max="12" width="21.42578125" customWidth="1"/>
    <col min="13" max="13" width="22.28515625" customWidth="1"/>
    <col min="14" max="14" width="21" customWidth="1"/>
    <col min="15" max="15" width="23.7109375" customWidth="1"/>
    <col min="16" max="16" width="3.140625" customWidth="1"/>
  </cols>
  <sheetData>
    <row r="1" spans="1:22" ht="23.25" customHeight="1" x14ac:dyDescent="0.25">
      <c r="A1" s="17"/>
      <c r="B1" s="60" t="s">
        <v>19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13"/>
      <c r="Q1" s="12"/>
      <c r="R1" s="12"/>
      <c r="S1" s="12"/>
      <c r="T1" s="12"/>
      <c r="U1" s="12"/>
      <c r="V1" s="12"/>
    </row>
    <row r="2" spans="1:22" x14ac:dyDescent="0.25">
      <c r="A2" s="15"/>
      <c r="B2" s="63" t="s">
        <v>20</v>
      </c>
      <c r="C2" s="63"/>
      <c r="D2" s="63"/>
      <c r="E2" s="63"/>
      <c r="F2" s="63"/>
      <c r="G2" s="63"/>
      <c r="H2" s="63"/>
      <c r="I2" s="63"/>
      <c r="J2" s="63"/>
      <c r="K2" s="63"/>
      <c r="L2" s="10"/>
      <c r="M2" s="10"/>
      <c r="N2" s="10"/>
      <c r="O2" s="10"/>
      <c r="P2" s="14"/>
      <c r="Q2" s="10"/>
      <c r="R2" s="10"/>
      <c r="S2" s="10"/>
      <c r="T2" s="10"/>
      <c r="U2" s="10"/>
      <c r="V2" s="10"/>
    </row>
    <row r="3" spans="1:22" x14ac:dyDescent="0.25">
      <c r="A3" s="15"/>
      <c r="B3" s="22"/>
      <c r="C3" s="22"/>
      <c r="D3" s="22"/>
      <c r="E3" s="22"/>
      <c r="F3" s="22"/>
      <c r="G3" s="22"/>
      <c r="H3" s="22"/>
      <c r="I3" s="26"/>
      <c r="J3" s="10"/>
      <c r="K3" s="10"/>
      <c r="L3" s="10"/>
      <c r="M3" s="10"/>
      <c r="N3" s="10"/>
      <c r="O3" s="10"/>
      <c r="P3" s="14"/>
      <c r="Q3" s="9"/>
      <c r="R3" s="9"/>
      <c r="S3" s="9"/>
      <c r="T3" s="9"/>
      <c r="U3" s="9"/>
      <c r="V3" s="9"/>
    </row>
    <row r="4" spans="1:22" ht="15" customHeight="1" x14ac:dyDescent="0.25">
      <c r="A4" s="15"/>
      <c r="B4" s="67" t="s">
        <v>21</v>
      </c>
      <c r="C4" s="67"/>
      <c r="D4" s="67"/>
      <c r="E4" s="67"/>
      <c r="F4" s="67"/>
      <c r="G4" s="67"/>
      <c r="H4" s="67"/>
      <c r="I4" s="39" t="s">
        <v>21</v>
      </c>
      <c r="J4" s="22" t="s">
        <v>22</v>
      </c>
      <c r="K4" s="10"/>
      <c r="L4" s="11" t="s">
        <v>23</v>
      </c>
      <c r="M4" s="10" t="s">
        <v>24</v>
      </c>
      <c r="N4" s="10" t="s">
        <v>25</v>
      </c>
      <c r="O4" s="10"/>
      <c r="P4" s="14"/>
      <c r="Q4" s="9"/>
      <c r="R4" s="9"/>
      <c r="S4" s="9"/>
      <c r="T4" s="9"/>
      <c r="U4" s="9"/>
      <c r="V4" s="9"/>
    </row>
    <row r="5" spans="1:22" ht="15.75" thickBot="1" x14ac:dyDescent="0.3">
      <c r="A5" s="15"/>
      <c r="B5" s="22"/>
      <c r="C5" s="22"/>
      <c r="D5" s="22"/>
      <c r="E5" s="22"/>
      <c r="F5" s="22"/>
      <c r="G5" s="22"/>
      <c r="H5" s="22"/>
      <c r="I5" s="26"/>
      <c r="J5" s="10"/>
      <c r="K5" s="10"/>
      <c r="L5" s="10"/>
      <c r="M5" s="10"/>
      <c r="N5" s="10"/>
      <c r="O5" s="10"/>
      <c r="P5" s="14"/>
      <c r="Q5" s="9"/>
      <c r="R5" s="9"/>
      <c r="S5" s="9"/>
      <c r="T5" s="9"/>
      <c r="U5" s="9"/>
      <c r="V5" s="9"/>
    </row>
    <row r="6" spans="1:22" ht="65.25" customHeight="1" thickBot="1" x14ac:dyDescent="0.3">
      <c r="A6" s="15"/>
      <c r="B6" s="64"/>
      <c r="C6" s="64"/>
      <c r="D6" s="64"/>
      <c r="E6" s="64"/>
      <c r="F6" s="64"/>
      <c r="G6" s="64"/>
      <c r="H6" s="64"/>
      <c r="I6" s="40" t="s">
        <v>26</v>
      </c>
      <c r="J6" s="29" t="s">
        <v>27</v>
      </c>
      <c r="K6" s="30" t="s">
        <v>28</v>
      </c>
      <c r="L6" s="30" t="s">
        <v>29</v>
      </c>
      <c r="M6" s="30" t="s">
        <v>30</v>
      </c>
      <c r="N6" s="30" t="s">
        <v>31</v>
      </c>
      <c r="O6" s="30" t="s">
        <v>32</v>
      </c>
      <c r="P6" s="14"/>
    </row>
    <row r="7" spans="1:22" s="59" customFormat="1" ht="20.100000000000001" customHeight="1" x14ac:dyDescent="0.25">
      <c r="A7" s="57"/>
      <c r="B7" s="31">
        <v>3</v>
      </c>
      <c r="C7" s="32"/>
      <c r="D7" s="32"/>
      <c r="E7" s="32"/>
      <c r="F7" s="32"/>
      <c r="G7" s="32"/>
      <c r="H7" s="32"/>
      <c r="I7" s="41">
        <v>3</v>
      </c>
      <c r="J7" s="42" t="s">
        <v>5</v>
      </c>
      <c r="K7" s="72">
        <f t="shared" ref="K7:N8" si="0">K8</f>
        <v>190805665239</v>
      </c>
      <c r="L7" s="72">
        <f t="shared" si="0"/>
        <v>0</v>
      </c>
      <c r="M7" s="72">
        <f t="shared" si="0"/>
        <v>190805665239</v>
      </c>
      <c r="N7" s="72">
        <f t="shared" si="0"/>
        <v>19322312926.07</v>
      </c>
      <c r="O7" s="73">
        <f>M7-N7</f>
        <v>171483352312.92999</v>
      </c>
      <c r="P7" s="58"/>
    </row>
    <row r="8" spans="1:22" s="59" customFormat="1" ht="20.100000000000001" customHeight="1" x14ac:dyDescent="0.25">
      <c r="A8" s="57"/>
      <c r="B8" s="33">
        <v>3</v>
      </c>
      <c r="C8" s="34">
        <v>1</v>
      </c>
      <c r="D8" s="34"/>
      <c r="E8" s="34"/>
      <c r="F8" s="34"/>
      <c r="G8" s="34"/>
      <c r="H8" s="34"/>
      <c r="I8" s="43">
        <v>31</v>
      </c>
      <c r="J8" s="44" t="s">
        <v>5</v>
      </c>
      <c r="K8" s="74">
        <f t="shared" si="0"/>
        <v>190805665239</v>
      </c>
      <c r="L8" s="74">
        <f t="shared" si="0"/>
        <v>0</v>
      </c>
      <c r="M8" s="74">
        <f t="shared" si="0"/>
        <v>190805665239</v>
      </c>
      <c r="N8" s="74">
        <f t="shared" si="0"/>
        <v>19322312926.07</v>
      </c>
      <c r="O8" s="73">
        <f t="shared" ref="O8:O23" si="1">M8-N8</f>
        <v>171483352312.92999</v>
      </c>
      <c r="P8" s="58"/>
    </row>
    <row r="9" spans="1:22" s="59" customFormat="1" ht="20.100000000000001" customHeight="1" x14ac:dyDescent="0.25">
      <c r="A9" s="57"/>
      <c r="B9" s="33">
        <v>3</v>
      </c>
      <c r="C9" s="34">
        <v>1</v>
      </c>
      <c r="D9" s="35" t="s">
        <v>6</v>
      </c>
      <c r="E9" s="34"/>
      <c r="F9" s="34"/>
      <c r="G9" s="34"/>
      <c r="H9" s="34"/>
      <c r="I9" s="43">
        <v>3101</v>
      </c>
      <c r="J9" s="44" t="s">
        <v>5</v>
      </c>
      <c r="K9" s="74">
        <f>K10+K18</f>
        <v>190805665239</v>
      </c>
      <c r="L9" s="74">
        <f>L10+L18</f>
        <v>0</v>
      </c>
      <c r="M9" s="74">
        <f>M10+M18</f>
        <v>190805665239</v>
      </c>
      <c r="N9" s="74">
        <f>N10+N18</f>
        <v>19322312926.07</v>
      </c>
      <c r="O9" s="73">
        <f t="shared" si="1"/>
        <v>171483352312.92999</v>
      </c>
      <c r="P9" s="58"/>
    </row>
    <row r="10" spans="1:22" s="59" customFormat="1" ht="20.100000000000001" customHeight="1" x14ac:dyDescent="0.25">
      <c r="A10" s="57"/>
      <c r="B10" s="33">
        <v>3</v>
      </c>
      <c r="C10" s="34">
        <v>1</v>
      </c>
      <c r="D10" s="35" t="s">
        <v>6</v>
      </c>
      <c r="E10" s="34">
        <v>1</v>
      </c>
      <c r="F10" s="34"/>
      <c r="G10" s="34"/>
      <c r="H10" s="34"/>
      <c r="I10" s="43">
        <v>31011</v>
      </c>
      <c r="J10" s="44" t="s">
        <v>7</v>
      </c>
      <c r="K10" s="74">
        <f>K11</f>
        <v>189105665239</v>
      </c>
      <c r="L10" s="74">
        <f t="shared" ref="L10:M10" si="2">L11</f>
        <v>0</v>
      </c>
      <c r="M10" s="74">
        <f t="shared" si="2"/>
        <v>189105665239</v>
      </c>
      <c r="N10" s="74">
        <f>N11</f>
        <v>18108027867</v>
      </c>
      <c r="O10" s="73">
        <f t="shared" si="1"/>
        <v>170997637372</v>
      </c>
      <c r="P10" s="58"/>
    </row>
    <row r="11" spans="1:22" s="59" customFormat="1" ht="20.100000000000001" customHeight="1" x14ac:dyDescent="0.25">
      <c r="A11" s="57"/>
      <c r="B11" s="33">
        <v>3</v>
      </c>
      <c r="C11" s="34">
        <v>1</v>
      </c>
      <c r="D11" s="35" t="s">
        <v>6</v>
      </c>
      <c r="E11" s="34">
        <v>1</v>
      </c>
      <c r="F11" s="35" t="s">
        <v>3</v>
      </c>
      <c r="G11" s="34"/>
      <c r="H11" s="34"/>
      <c r="I11" s="43">
        <v>3101102</v>
      </c>
      <c r="J11" s="44" t="s">
        <v>8</v>
      </c>
      <c r="K11" s="74">
        <f>K12+K14+K16</f>
        <v>189105665239</v>
      </c>
      <c r="L11" s="74">
        <f>L12+L14+L16</f>
        <v>0</v>
      </c>
      <c r="M11" s="74">
        <f>M12+M14+M16</f>
        <v>189105665239</v>
      </c>
      <c r="N11" s="74">
        <f>N12+N14+N16</f>
        <v>18108027867</v>
      </c>
      <c r="O11" s="73">
        <f t="shared" si="1"/>
        <v>170997637372</v>
      </c>
      <c r="P11" s="58"/>
    </row>
    <row r="12" spans="1:22" s="59" customFormat="1" ht="20.100000000000001" customHeight="1" x14ac:dyDescent="0.25">
      <c r="A12" s="57"/>
      <c r="B12" s="33">
        <v>3</v>
      </c>
      <c r="C12" s="34">
        <v>1</v>
      </c>
      <c r="D12" s="35" t="s">
        <v>6</v>
      </c>
      <c r="E12" s="34">
        <v>1</v>
      </c>
      <c r="F12" s="35" t="s">
        <v>3</v>
      </c>
      <c r="G12" s="34">
        <v>2</v>
      </c>
      <c r="H12" s="34"/>
      <c r="I12" s="43">
        <v>31011022</v>
      </c>
      <c r="J12" s="44" t="s">
        <v>9</v>
      </c>
      <c r="K12" s="74">
        <v>0</v>
      </c>
      <c r="L12" s="74">
        <v>0</v>
      </c>
      <c r="M12" s="74">
        <v>0</v>
      </c>
      <c r="N12" s="74">
        <f>N13</f>
        <v>15834808561</v>
      </c>
      <c r="O12" s="73">
        <f t="shared" si="1"/>
        <v>-15834808561</v>
      </c>
      <c r="P12" s="58"/>
    </row>
    <row r="13" spans="1:22" ht="15" customHeight="1" x14ac:dyDescent="0.25">
      <c r="A13" s="15"/>
      <c r="B13" s="33">
        <v>3</v>
      </c>
      <c r="C13" s="34">
        <v>1</v>
      </c>
      <c r="D13" s="35" t="s">
        <v>6</v>
      </c>
      <c r="E13" s="34">
        <v>1</v>
      </c>
      <c r="F13" s="35" t="s">
        <v>3</v>
      </c>
      <c r="G13" s="34">
        <v>2</v>
      </c>
      <c r="H13" s="35">
        <v>66</v>
      </c>
      <c r="I13" s="50">
        <v>3101102266</v>
      </c>
      <c r="J13" s="45" t="s">
        <v>10</v>
      </c>
      <c r="K13" s="75">
        <v>0</v>
      </c>
      <c r="L13" s="75">
        <v>0</v>
      </c>
      <c r="M13" s="75">
        <v>0</v>
      </c>
      <c r="N13" s="75">
        <v>15834808561</v>
      </c>
      <c r="O13" s="76">
        <f t="shared" si="1"/>
        <v>-15834808561</v>
      </c>
      <c r="P13" s="14"/>
    </row>
    <row r="14" spans="1:22" s="59" customFormat="1" ht="20.100000000000001" customHeight="1" x14ac:dyDescent="0.25">
      <c r="A14" s="57"/>
      <c r="B14" s="33">
        <v>3</v>
      </c>
      <c r="C14" s="34">
        <v>1</v>
      </c>
      <c r="D14" s="35" t="s">
        <v>6</v>
      </c>
      <c r="E14" s="34">
        <v>1</v>
      </c>
      <c r="F14" s="35" t="s">
        <v>3</v>
      </c>
      <c r="G14" s="34">
        <v>3</v>
      </c>
      <c r="H14" s="35"/>
      <c r="I14" s="43">
        <v>31011023</v>
      </c>
      <c r="J14" s="44" t="s">
        <v>11</v>
      </c>
      <c r="K14" s="74">
        <v>0</v>
      </c>
      <c r="L14" s="74">
        <v>0</v>
      </c>
      <c r="M14" s="74">
        <v>0</v>
      </c>
      <c r="N14" s="74">
        <f>N15</f>
        <v>2273136243</v>
      </c>
      <c r="O14" s="73">
        <f t="shared" si="1"/>
        <v>-2273136243</v>
      </c>
      <c r="P14" s="58"/>
    </row>
    <row r="15" spans="1:22" ht="20.100000000000001" customHeight="1" x14ac:dyDescent="0.25">
      <c r="A15" s="15"/>
      <c r="B15" s="33">
        <v>3</v>
      </c>
      <c r="C15" s="34">
        <v>1</v>
      </c>
      <c r="D15" s="35" t="s">
        <v>6</v>
      </c>
      <c r="E15" s="34">
        <v>1</v>
      </c>
      <c r="F15" s="35" t="s">
        <v>3</v>
      </c>
      <c r="G15" s="34">
        <v>3</v>
      </c>
      <c r="H15" s="35" t="s">
        <v>6</v>
      </c>
      <c r="I15" s="50">
        <v>3101102301</v>
      </c>
      <c r="J15" s="45" t="s">
        <v>12</v>
      </c>
      <c r="K15" s="75">
        <v>0</v>
      </c>
      <c r="L15" s="75">
        <v>0</v>
      </c>
      <c r="M15" s="75">
        <v>0</v>
      </c>
      <c r="N15" s="75">
        <v>2273136243</v>
      </c>
      <c r="O15" s="76">
        <f t="shared" si="1"/>
        <v>-2273136243</v>
      </c>
      <c r="P15" s="14"/>
    </row>
    <row r="16" spans="1:22" s="59" customFormat="1" ht="20.100000000000001" customHeight="1" x14ac:dyDescent="0.25">
      <c r="A16" s="57"/>
      <c r="B16" s="33">
        <v>3</v>
      </c>
      <c r="C16" s="34">
        <v>1</v>
      </c>
      <c r="D16" s="35" t="s">
        <v>6</v>
      </c>
      <c r="E16" s="34">
        <v>1</v>
      </c>
      <c r="F16" s="35" t="s">
        <v>3</v>
      </c>
      <c r="G16" s="34">
        <v>5</v>
      </c>
      <c r="H16" s="35"/>
      <c r="I16" s="43">
        <v>31011025</v>
      </c>
      <c r="J16" s="44" t="s">
        <v>13</v>
      </c>
      <c r="K16" s="74">
        <v>189105665239</v>
      </c>
      <c r="L16" s="74">
        <v>0</v>
      </c>
      <c r="M16" s="74">
        <f>K16-L16</f>
        <v>189105665239</v>
      </c>
      <c r="N16" s="74">
        <f>N17</f>
        <v>83063</v>
      </c>
      <c r="O16" s="73">
        <f t="shared" si="1"/>
        <v>189105582176</v>
      </c>
      <c r="P16" s="58"/>
    </row>
    <row r="17" spans="1:16" ht="20.100000000000001" customHeight="1" x14ac:dyDescent="0.25">
      <c r="A17" s="15"/>
      <c r="B17" s="33">
        <v>3</v>
      </c>
      <c r="C17" s="34">
        <v>1</v>
      </c>
      <c r="D17" s="35" t="s">
        <v>6</v>
      </c>
      <c r="E17" s="34">
        <v>1</v>
      </c>
      <c r="F17" s="35" t="s">
        <v>3</v>
      </c>
      <c r="G17" s="34">
        <v>5</v>
      </c>
      <c r="H17" s="35" t="s">
        <v>3</v>
      </c>
      <c r="I17" s="50">
        <v>3101102502</v>
      </c>
      <c r="J17" s="45" t="s">
        <v>14</v>
      </c>
      <c r="K17" s="75">
        <v>0</v>
      </c>
      <c r="L17" s="75">
        <v>0</v>
      </c>
      <c r="M17" s="75">
        <v>0</v>
      </c>
      <c r="N17" s="75">
        <v>83063</v>
      </c>
      <c r="O17" s="76">
        <f t="shared" si="1"/>
        <v>-83063</v>
      </c>
      <c r="P17" s="14"/>
    </row>
    <row r="18" spans="1:16" s="59" customFormat="1" ht="20.100000000000001" customHeight="1" x14ac:dyDescent="0.25">
      <c r="A18" s="57"/>
      <c r="B18" s="33">
        <v>3</v>
      </c>
      <c r="C18" s="34">
        <v>1</v>
      </c>
      <c r="D18" s="35" t="s">
        <v>6</v>
      </c>
      <c r="E18" s="34">
        <v>2</v>
      </c>
      <c r="F18" s="35"/>
      <c r="G18" s="34"/>
      <c r="H18" s="35"/>
      <c r="I18" s="43">
        <v>31012</v>
      </c>
      <c r="J18" s="44" t="s">
        <v>0</v>
      </c>
      <c r="K18" s="74">
        <f>K19+K23</f>
        <v>1700000000</v>
      </c>
      <c r="L18" s="74">
        <f>L19</f>
        <v>0</v>
      </c>
      <c r="M18" s="74">
        <f>M19+M23</f>
        <v>1700000000</v>
      </c>
      <c r="N18" s="74">
        <f>N19+N20+N23</f>
        <v>1214285059.0699999</v>
      </c>
      <c r="O18" s="73">
        <f t="shared" si="1"/>
        <v>485714940.93000007</v>
      </c>
      <c r="P18" s="58"/>
    </row>
    <row r="19" spans="1:16" ht="20.100000000000001" customHeight="1" x14ac:dyDescent="0.25">
      <c r="A19" s="15"/>
      <c r="B19" s="33">
        <v>3</v>
      </c>
      <c r="C19" s="34">
        <v>1</v>
      </c>
      <c r="D19" s="35" t="s">
        <v>6</v>
      </c>
      <c r="E19" s="34">
        <v>2</v>
      </c>
      <c r="F19" s="35" t="s">
        <v>3</v>
      </c>
      <c r="G19" s="34"/>
      <c r="H19" s="35"/>
      <c r="I19" s="50">
        <v>3101202</v>
      </c>
      <c r="J19" s="45" t="s">
        <v>15</v>
      </c>
      <c r="K19" s="75">
        <v>1700000000</v>
      </c>
      <c r="L19" s="75">
        <v>0</v>
      </c>
      <c r="M19" s="75">
        <v>1700000000</v>
      </c>
      <c r="N19" s="75">
        <v>0</v>
      </c>
      <c r="O19" s="76">
        <f>M19-N19</f>
        <v>1700000000</v>
      </c>
      <c r="P19" s="14"/>
    </row>
    <row r="20" spans="1:16" s="59" customFormat="1" ht="20.100000000000001" customHeight="1" x14ac:dyDescent="0.25">
      <c r="A20" s="57"/>
      <c r="B20" s="33">
        <v>3</v>
      </c>
      <c r="C20" s="34">
        <v>1</v>
      </c>
      <c r="D20" s="35" t="s">
        <v>6</v>
      </c>
      <c r="E20" s="34">
        <v>2</v>
      </c>
      <c r="F20" s="35" t="s">
        <v>1</v>
      </c>
      <c r="G20" s="34"/>
      <c r="H20" s="35"/>
      <c r="I20" s="43">
        <v>3101205</v>
      </c>
      <c r="J20" s="44" t="s">
        <v>2</v>
      </c>
      <c r="K20" s="74">
        <v>0</v>
      </c>
      <c r="L20" s="74">
        <v>0</v>
      </c>
      <c r="M20" s="74">
        <v>0</v>
      </c>
      <c r="N20" s="74">
        <f>N21+N22</f>
        <v>323926978.06999999</v>
      </c>
      <c r="O20" s="73">
        <f t="shared" si="1"/>
        <v>-323926978.06999999</v>
      </c>
      <c r="P20" s="58"/>
    </row>
    <row r="21" spans="1:16" ht="20.100000000000001" customHeight="1" x14ac:dyDescent="0.25">
      <c r="A21" s="15"/>
      <c r="B21" s="33">
        <v>3</v>
      </c>
      <c r="C21" s="34">
        <v>1</v>
      </c>
      <c r="D21" s="35" t="s">
        <v>6</v>
      </c>
      <c r="E21" s="34">
        <v>2</v>
      </c>
      <c r="F21" s="35" t="s">
        <v>1</v>
      </c>
      <c r="G21" s="34">
        <v>1</v>
      </c>
      <c r="H21" s="35" t="s">
        <v>3</v>
      </c>
      <c r="I21" s="50">
        <v>3101205102</v>
      </c>
      <c r="J21" s="45" t="s">
        <v>4</v>
      </c>
      <c r="K21" s="75">
        <v>0</v>
      </c>
      <c r="L21" s="75">
        <v>0</v>
      </c>
      <c r="M21" s="75">
        <v>0</v>
      </c>
      <c r="N21" s="75">
        <v>2657468.69</v>
      </c>
      <c r="O21" s="76">
        <f t="shared" si="1"/>
        <v>-2657468.69</v>
      </c>
      <c r="P21" s="14"/>
    </row>
    <row r="22" spans="1:16" ht="20.100000000000001" customHeight="1" x14ac:dyDescent="0.25">
      <c r="A22" s="15"/>
      <c r="B22" s="33">
        <v>3</v>
      </c>
      <c r="C22" s="34">
        <v>1</v>
      </c>
      <c r="D22" s="35" t="s">
        <v>6</v>
      </c>
      <c r="E22" s="34">
        <v>2</v>
      </c>
      <c r="F22" s="35" t="s">
        <v>1</v>
      </c>
      <c r="G22" s="34">
        <v>1</v>
      </c>
      <c r="H22" s="35" t="s">
        <v>16</v>
      </c>
      <c r="I22" s="50">
        <v>3101205103</v>
      </c>
      <c r="J22" s="45" t="s">
        <v>17</v>
      </c>
      <c r="K22" s="75">
        <v>0</v>
      </c>
      <c r="L22" s="75">
        <v>0</v>
      </c>
      <c r="M22" s="75">
        <v>0</v>
      </c>
      <c r="N22" s="75">
        <v>321269509.38</v>
      </c>
      <c r="O22" s="76">
        <f t="shared" si="1"/>
        <v>-321269509.38</v>
      </c>
      <c r="P22" s="14"/>
    </row>
    <row r="23" spans="1:16" s="59" customFormat="1" ht="20.100000000000001" customHeight="1" thickBot="1" x14ac:dyDescent="0.3">
      <c r="A23" s="57"/>
      <c r="B23" s="36">
        <v>3</v>
      </c>
      <c r="C23" s="37">
        <v>1</v>
      </c>
      <c r="D23" s="38" t="s">
        <v>6</v>
      </c>
      <c r="E23" s="37">
        <v>2</v>
      </c>
      <c r="F23" s="38">
        <v>13</v>
      </c>
      <c r="G23" s="37"/>
      <c r="H23" s="38"/>
      <c r="I23" s="48">
        <v>3101213</v>
      </c>
      <c r="J23" s="49" t="s">
        <v>18</v>
      </c>
      <c r="K23" s="77">
        <v>0</v>
      </c>
      <c r="L23" s="77">
        <v>0</v>
      </c>
      <c r="M23" s="77">
        <v>0</v>
      </c>
      <c r="N23" s="77">
        <v>890358081</v>
      </c>
      <c r="O23" s="78">
        <f t="shared" si="1"/>
        <v>-890358081</v>
      </c>
      <c r="P23" s="58"/>
    </row>
    <row r="24" spans="1:16" s="59" customFormat="1" ht="20.100000000000001" customHeight="1" x14ac:dyDescent="0.25">
      <c r="A24" s="57"/>
      <c r="B24" s="46"/>
      <c r="C24" s="46"/>
      <c r="D24" s="47"/>
      <c r="E24" s="46"/>
      <c r="F24" s="47"/>
      <c r="G24" s="46"/>
      <c r="H24" s="47"/>
      <c r="I24" s="79">
        <v>4</v>
      </c>
      <c r="J24" s="80" t="s">
        <v>46</v>
      </c>
      <c r="K24" s="74">
        <f>K25+K26+K27</f>
        <v>2911046910906</v>
      </c>
      <c r="L24" s="74">
        <f t="shared" ref="L24:O24" si="3">L25+L26+L27</f>
        <v>0</v>
      </c>
      <c r="M24" s="74">
        <f>K24-L24</f>
        <v>2911046910906</v>
      </c>
      <c r="N24" s="74">
        <f t="shared" si="3"/>
        <v>102813057</v>
      </c>
      <c r="O24" s="81">
        <f t="shared" si="3"/>
        <v>2910944097849</v>
      </c>
      <c r="P24" s="58"/>
    </row>
    <row r="25" spans="1:16" ht="17.25" customHeight="1" x14ac:dyDescent="0.25">
      <c r="A25" s="15"/>
      <c r="B25" s="46"/>
      <c r="C25" s="46"/>
      <c r="D25" s="47"/>
      <c r="E25" s="46"/>
      <c r="F25" s="47"/>
      <c r="G25" s="46"/>
      <c r="H25" s="47"/>
      <c r="I25" s="82">
        <v>41</v>
      </c>
      <c r="J25" s="83" t="s">
        <v>47</v>
      </c>
      <c r="K25" s="75">
        <v>1741000000</v>
      </c>
      <c r="L25" s="74">
        <v>0</v>
      </c>
      <c r="M25" s="75">
        <f t="shared" ref="M25:M27" si="4">K25-L25</f>
        <v>1741000000</v>
      </c>
      <c r="N25" s="75">
        <v>0</v>
      </c>
      <c r="O25" s="84">
        <f>M25-N25</f>
        <v>1741000000</v>
      </c>
      <c r="P25" s="14"/>
    </row>
    <row r="26" spans="1:16" ht="17.25" customHeight="1" thickBot="1" x14ac:dyDescent="0.3">
      <c r="A26" s="15"/>
      <c r="B26" s="46"/>
      <c r="C26" s="46"/>
      <c r="D26" s="47"/>
      <c r="E26" s="46"/>
      <c r="F26" s="47"/>
      <c r="G26" s="46"/>
      <c r="H26" s="47"/>
      <c r="I26" s="82">
        <v>42</v>
      </c>
      <c r="J26" s="83" t="s">
        <v>48</v>
      </c>
      <c r="K26" s="75">
        <v>608283882399</v>
      </c>
      <c r="L26" s="74">
        <v>0</v>
      </c>
      <c r="M26" s="75">
        <f t="shared" si="4"/>
        <v>608283882399</v>
      </c>
      <c r="N26" s="75">
        <v>0</v>
      </c>
      <c r="O26" s="84">
        <f>M26-N26</f>
        <v>608283882399</v>
      </c>
      <c r="P26" s="14"/>
    </row>
    <row r="27" spans="1:16" ht="17.25" customHeight="1" thickBot="1" x14ac:dyDescent="0.3">
      <c r="A27" s="15"/>
      <c r="B27" s="23"/>
      <c r="C27" s="23"/>
      <c r="D27" s="23"/>
      <c r="E27" s="23"/>
      <c r="F27" s="23"/>
      <c r="G27" s="23"/>
      <c r="H27" s="23"/>
      <c r="I27" s="85">
        <v>43</v>
      </c>
      <c r="J27" s="86" t="s">
        <v>49</v>
      </c>
      <c r="K27" s="87">
        <v>2301022028507</v>
      </c>
      <c r="L27" s="87">
        <v>0</v>
      </c>
      <c r="M27" s="88">
        <f t="shared" si="4"/>
        <v>2301022028507</v>
      </c>
      <c r="N27" s="87">
        <v>102813057</v>
      </c>
      <c r="O27" s="89">
        <f>M27-N27</f>
        <v>2300919215450</v>
      </c>
      <c r="P27" s="14"/>
    </row>
    <row r="28" spans="1:16" s="56" customFormat="1" ht="21.75" customHeight="1" thickBot="1" x14ac:dyDescent="0.3">
      <c r="A28" s="54"/>
      <c r="B28" s="53"/>
      <c r="C28" s="53"/>
      <c r="D28" s="53"/>
      <c r="E28" s="53"/>
      <c r="F28" s="53"/>
      <c r="G28" s="53"/>
      <c r="H28" s="53"/>
      <c r="I28" s="90" t="s">
        <v>50</v>
      </c>
      <c r="J28" s="91"/>
      <c r="K28" s="92">
        <f>K7+K24</f>
        <v>3101852576145</v>
      </c>
      <c r="L28" s="92">
        <f t="shared" ref="L28" si="5">L7+L24</f>
        <v>0</v>
      </c>
      <c r="M28" s="93">
        <f>M7+M24</f>
        <v>3101852576145</v>
      </c>
      <c r="N28" s="92">
        <f>N7+N24</f>
        <v>19425125983.07</v>
      </c>
      <c r="O28" s="94">
        <f>O7+O24</f>
        <v>3082427450161.9302</v>
      </c>
      <c r="P28" s="55"/>
    </row>
    <row r="29" spans="1:16" ht="15.75" customHeight="1" x14ac:dyDescent="0.25">
      <c r="A29" s="15"/>
      <c r="B29" s="22"/>
      <c r="C29" s="22"/>
      <c r="D29" s="22"/>
      <c r="E29" s="22"/>
      <c r="F29" s="22"/>
      <c r="G29" s="22"/>
      <c r="H29" s="22"/>
      <c r="I29" s="51"/>
      <c r="J29" s="51"/>
      <c r="K29" s="52"/>
      <c r="L29" s="52"/>
      <c r="M29" s="52"/>
      <c r="N29" s="52"/>
      <c r="O29" s="52"/>
      <c r="P29" s="14"/>
    </row>
    <row r="30" spans="1:16" ht="30" customHeight="1" x14ac:dyDescent="0.25">
      <c r="A30" s="15"/>
      <c r="B30" s="22"/>
      <c r="C30" s="22"/>
      <c r="D30" s="22"/>
      <c r="E30" s="22"/>
      <c r="F30" s="22"/>
      <c r="G30" s="22"/>
      <c r="H30" s="22"/>
      <c r="I30" s="26"/>
      <c r="J30" s="65" t="s">
        <v>43</v>
      </c>
      <c r="K30" s="65"/>
      <c r="L30" s="10"/>
      <c r="M30" s="66" t="s">
        <v>42</v>
      </c>
      <c r="N30" s="66"/>
      <c r="O30" s="66"/>
      <c r="P30" s="14"/>
    </row>
    <row r="31" spans="1:16" x14ac:dyDescent="0.25">
      <c r="A31" s="15"/>
      <c r="B31" s="22"/>
      <c r="C31" s="22"/>
      <c r="D31" s="22"/>
      <c r="E31" s="22"/>
      <c r="F31" s="22"/>
      <c r="G31" s="22"/>
      <c r="H31" s="22"/>
      <c r="I31" s="26"/>
      <c r="J31" s="68" t="s">
        <v>33</v>
      </c>
      <c r="K31" s="68"/>
      <c r="L31" s="19"/>
      <c r="M31" s="61" t="s">
        <v>34</v>
      </c>
      <c r="N31" s="61"/>
      <c r="O31" s="61"/>
      <c r="P31" s="14"/>
    </row>
    <row r="32" spans="1:16" x14ac:dyDescent="0.25">
      <c r="A32" s="15"/>
      <c r="B32" s="22"/>
      <c r="C32" s="22"/>
      <c r="D32" s="22"/>
      <c r="E32" s="22"/>
      <c r="F32" s="22"/>
      <c r="G32" s="22"/>
      <c r="H32" s="22"/>
      <c r="I32" s="26"/>
      <c r="J32" s="70" t="s">
        <v>35</v>
      </c>
      <c r="K32" s="70"/>
      <c r="L32" s="21"/>
      <c r="M32" s="62" t="s">
        <v>40</v>
      </c>
      <c r="N32" s="62"/>
      <c r="O32" s="62"/>
      <c r="P32" s="14"/>
    </row>
    <row r="33" spans="1:16" ht="15.75" customHeight="1" x14ac:dyDescent="0.25">
      <c r="A33" s="15"/>
      <c r="B33" s="22"/>
      <c r="C33" s="22"/>
      <c r="D33" s="22"/>
      <c r="E33" s="22"/>
      <c r="F33" s="22"/>
      <c r="G33" s="22"/>
      <c r="H33" s="22"/>
      <c r="I33" s="26"/>
      <c r="J33" s="10"/>
      <c r="K33" s="3"/>
      <c r="L33" s="2"/>
      <c r="M33" s="1"/>
      <c r="N33" s="3"/>
      <c r="O33" s="10"/>
      <c r="P33" s="14"/>
    </row>
    <row r="34" spans="1:16" ht="24.75" customHeight="1" x14ac:dyDescent="0.25">
      <c r="A34" s="15"/>
      <c r="B34" s="22"/>
      <c r="C34" s="22"/>
      <c r="D34" s="22"/>
      <c r="E34" s="22"/>
      <c r="F34" s="22"/>
      <c r="G34" s="22"/>
      <c r="H34" s="22"/>
      <c r="I34" s="26"/>
      <c r="J34" s="66" t="s">
        <v>44</v>
      </c>
      <c r="K34" s="66"/>
      <c r="L34" s="10"/>
      <c r="M34" s="66" t="s">
        <v>45</v>
      </c>
      <c r="N34" s="66"/>
      <c r="O34" s="66"/>
      <c r="P34" s="14"/>
    </row>
    <row r="35" spans="1:16" x14ac:dyDescent="0.25">
      <c r="A35" s="15"/>
      <c r="B35" s="22"/>
      <c r="C35" s="22"/>
      <c r="D35" s="22"/>
      <c r="E35" s="22"/>
      <c r="F35" s="22"/>
      <c r="G35" s="22"/>
      <c r="H35" s="22"/>
      <c r="I35" s="26"/>
      <c r="J35" s="68" t="s">
        <v>41</v>
      </c>
      <c r="K35" s="68"/>
      <c r="L35" s="1" t="s">
        <v>36</v>
      </c>
      <c r="M35" s="61" t="s">
        <v>37</v>
      </c>
      <c r="N35" s="61"/>
      <c r="O35" s="61"/>
      <c r="P35" s="14"/>
    </row>
    <row r="36" spans="1:16" x14ac:dyDescent="0.25">
      <c r="A36" s="15"/>
      <c r="B36" s="22"/>
      <c r="C36" s="22"/>
      <c r="D36" s="22"/>
      <c r="E36" s="22"/>
      <c r="F36" s="22"/>
      <c r="G36" s="22"/>
      <c r="H36" s="22"/>
      <c r="I36" s="26"/>
      <c r="J36" s="69" t="s">
        <v>38</v>
      </c>
      <c r="K36" s="69"/>
      <c r="L36" s="4"/>
      <c r="M36" s="71" t="s">
        <v>39</v>
      </c>
      <c r="N36" s="71"/>
      <c r="O36" s="71"/>
      <c r="P36" s="14"/>
    </row>
    <row r="37" spans="1:16" ht="15.75" thickBot="1" x14ac:dyDescent="0.3">
      <c r="A37" s="18"/>
      <c r="B37" s="24"/>
      <c r="C37" s="24"/>
      <c r="D37" s="24"/>
      <c r="E37" s="24"/>
      <c r="F37" s="24"/>
      <c r="G37" s="24"/>
      <c r="H37" s="24"/>
      <c r="I37" s="27"/>
      <c r="J37" s="20"/>
      <c r="K37" s="5"/>
      <c r="L37" s="6"/>
      <c r="M37" s="7"/>
      <c r="N37" s="8"/>
      <c r="O37" s="20"/>
      <c r="P37" s="16"/>
    </row>
  </sheetData>
  <mergeCells count="17">
    <mergeCell ref="J35:K35"/>
    <mergeCell ref="J36:K36"/>
    <mergeCell ref="J31:K31"/>
    <mergeCell ref="J32:K32"/>
    <mergeCell ref="M35:O35"/>
    <mergeCell ref="M36:O36"/>
    <mergeCell ref="J34:K34"/>
    <mergeCell ref="M34:O34"/>
    <mergeCell ref="B1:O1"/>
    <mergeCell ref="M31:O31"/>
    <mergeCell ref="M32:O32"/>
    <mergeCell ref="B2:K2"/>
    <mergeCell ref="B6:H6"/>
    <mergeCell ref="J30:K30"/>
    <mergeCell ref="M30:O30"/>
    <mergeCell ref="B4:H4"/>
    <mergeCell ref="I28:J28"/>
  </mergeCells>
  <printOptions horizontalCentered="1" verticalCentered="1"/>
  <pageMargins left="0.31496062992125984" right="0.31496062992125984" top="0.17" bottom="0.18" header="0.17" footer="0.17"/>
  <pageSetup scale="73" orientation="landscape" horizontalDpi="4294967293" verticalDpi="0" r:id="rId1"/>
  <ignoredErrors>
    <ignoredError sqref="K9:M9 N9 N11 N16 L18 M24:M27 O24" formula="1"/>
    <ignoredError sqref="F11:F23 D9:D23 H15:H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Ludy Maritza Montoya Roberto</cp:lastModifiedBy>
  <cp:lastPrinted>2019-03-05T14:13:55Z</cp:lastPrinted>
  <dcterms:created xsi:type="dcterms:W3CDTF">2019-03-01T16:16:13Z</dcterms:created>
  <dcterms:modified xsi:type="dcterms:W3CDTF">2019-03-05T15:42:56Z</dcterms:modified>
</cp:coreProperties>
</file>