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agosto 2024/INGRESOS/"/>
    </mc:Choice>
  </mc:AlternateContent>
  <xr:revisionPtr revIDLastSave="398" documentId="8_{91545882-0160-4B89-B3AB-85D9DE84421D}" xr6:coauthVersionLast="47" xr6:coauthVersionMax="47" xr10:uidLastSave="{660F919E-15C2-4AB4-BBF0-D42C7ABB8CBD}"/>
  <bookViews>
    <workbookView xWindow="-120" yWindow="-120" windowWidth="20730" windowHeight="11160" firstSheet="3" activeTab="7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  <sheet name="AGOSTO 2024 " sheetId="9" r:id="rId8"/>
  </sheets>
  <definedNames>
    <definedName name="_xlnm._FilterDatabase" localSheetId="3" hidden="1">'ABR 2024'!$N$1:$N$48</definedName>
    <definedName name="_xlnm._FilterDatabase" localSheetId="7" hidden="1">'AGOSTO 2024 '!$O$1:$O$48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Print_Area" localSheetId="3">'ABR 2024'!$A:$M</definedName>
    <definedName name="_xlnm.Print_Area" localSheetId="7">'AGOSTO 2024 '!$A:$N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Titles" localSheetId="3">'ABR 2024'!$1:$7</definedName>
    <definedName name="_xlnm.Print_Titles" localSheetId="7">'AGOSTO 2024 '!$1:$7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  <c r="J25" i="9"/>
  <c r="J24" i="9"/>
  <c r="J19" i="9"/>
  <c r="J14" i="9"/>
  <c r="L34" i="9" l="1"/>
  <c r="N34" i="9" s="1"/>
  <c r="H34" i="9"/>
  <c r="G34" i="9"/>
  <c r="N33" i="9"/>
  <c r="L33" i="9"/>
  <c r="M33" i="9" s="1"/>
  <c r="H33" i="9"/>
  <c r="G33" i="9"/>
  <c r="N32" i="9"/>
  <c r="M32" i="9"/>
  <c r="L32" i="9"/>
  <c r="H32" i="9"/>
  <c r="G32" i="9"/>
  <c r="L31" i="9"/>
  <c r="K31" i="9"/>
  <c r="J31" i="9"/>
  <c r="H31" i="9"/>
  <c r="G31" i="9"/>
  <c r="F31" i="9"/>
  <c r="E31" i="9"/>
  <c r="D31" i="9"/>
  <c r="C31" i="9"/>
  <c r="L30" i="9"/>
  <c r="M30" i="9" s="1"/>
  <c r="M29" i="9" s="1"/>
  <c r="M28" i="9" s="1"/>
  <c r="J30" i="9"/>
  <c r="H30" i="9"/>
  <c r="G30" i="9"/>
  <c r="K29" i="9"/>
  <c r="J29" i="9"/>
  <c r="J28" i="9" s="1"/>
  <c r="G29" i="9"/>
  <c r="G28" i="9" s="1"/>
  <c r="F29" i="9"/>
  <c r="E29" i="9"/>
  <c r="D29" i="9"/>
  <c r="D28" i="9" s="1"/>
  <c r="C29" i="9"/>
  <c r="C28" i="9" s="1"/>
  <c r="K28" i="9"/>
  <c r="F28" i="9"/>
  <c r="E28" i="9"/>
  <c r="L27" i="9"/>
  <c r="L26" i="9" s="1"/>
  <c r="G27" i="9"/>
  <c r="H27" i="9" s="1"/>
  <c r="K26" i="9"/>
  <c r="J26" i="9"/>
  <c r="G26" i="9"/>
  <c r="F26" i="9"/>
  <c r="F25" i="9" s="1"/>
  <c r="E26" i="9"/>
  <c r="E25" i="9" s="1"/>
  <c r="D26" i="9"/>
  <c r="D25" i="9" s="1"/>
  <c r="C26" i="9"/>
  <c r="L25" i="9"/>
  <c r="L24" i="9"/>
  <c r="L23" i="9" s="1"/>
  <c r="L22" i="9" s="1"/>
  <c r="F24" i="9"/>
  <c r="F23" i="9" s="1"/>
  <c r="F22" i="9" s="1"/>
  <c r="F21" i="9" s="1"/>
  <c r="F20" i="9" s="1"/>
  <c r="E24" i="9"/>
  <c r="E23" i="9" s="1"/>
  <c r="K23" i="9"/>
  <c r="J23" i="9"/>
  <c r="J22" i="9" s="1"/>
  <c r="C23" i="9"/>
  <c r="C22" i="9" s="1"/>
  <c r="C21" i="9" s="1"/>
  <c r="C20" i="9" s="1"/>
  <c r="K22" i="9"/>
  <c r="E22" i="9"/>
  <c r="E21" i="9" s="1"/>
  <c r="E20" i="9" s="1"/>
  <c r="J18" i="9"/>
  <c r="J17" i="9" s="1"/>
  <c r="J16" i="9" s="1"/>
  <c r="J15" i="9" s="1"/>
  <c r="G19" i="9"/>
  <c r="K18" i="9"/>
  <c r="F18" i="9"/>
  <c r="F17" i="9" s="1"/>
  <c r="E18" i="9"/>
  <c r="E17" i="9" s="1"/>
  <c r="E16" i="9" s="1"/>
  <c r="E15" i="9" s="1"/>
  <c r="E12" i="9" s="1"/>
  <c r="E11" i="9" s="1"/>
  <c r="E10" i="9" s="1"/>
  <c r="E9" i="9" s="1"/>
  <c r="E8" i="9" s="1"/>
  <c r="E35" i="9" s="1"/>
  <c r="D18" i="9"/>
  <c r="C18" i="9"/>
  <c r="C17" i="9" s="1"/>
  <c r="K17" i="9"/>
  <c r="K16" i="9" s="1"/>
  <c r="D17" i="9"/>
  <c r="F16" i="9"/>
  <c r="F15" i="9" s="1"/>
  <c r="F12" i="9" s="1"/>
  <c r="F11" i="9" s="1"/>
  <c r="D16" i="9"/>
  <c r="C16" i="9"/>
  <c r="K15" i="9"/>
  <c r="D15" i="9"/>
  <c r="C15" i="9"/>
  <c r="L14" i="9"/>
  <c r="G14" i="9"/>
  <c r="G13" i="9" s="1"/>
  <c r="K13" i="9"/>
  <c r="K12" i="9" s="1"/>
  <c r="K11" i="9" s="1"/>
  <c r="F13" i="9"/>
  <c r="E13" i="9"/>
  <c r="D13" i="9"/>
  <c r="C13" i="9"/>
  <c r="C12" i="9" s="1"/>
  <c r="C11" i="9" s="1"/>
  <c r="C10" i="9" s="1"/>
  <c r="C9" i="9" s="1"/>
  <c r="C8" i="9" s="1"/>
  <c r="C35" i="9" s="1"/>
  <c r="D12" i="9"/>
  <c r="D11" i="9" s="1"/>
  <c r="L21" i="7"/>
  <c r="L20" i="7"/>
  <c r="G33" i="7"/>
  <c r="H33" i="7"/>
  <c r="C22" i="7"/>
  <c r="C23" i="7"/>
  <c r="H34" i="7"/>
  <c r="N14" i="7"/>
  <c r="L21" i="9" l="1"/>
  <c r="J21" i="9"/>
  <c r="J20" i="9" s="1"/>
  <c r="M34" i="9"/>
  <c r="M31" i="9"/>
  <c r="N31" i="9"/>
  <c r="F10" i="9"/>
  <c r="F9" i="9" s="1"/>
  <c r="F8" i="9" s="1"/>
  <c r="F35" i="9" s="1"/>
  <c r="K10" i="9"/>
  <c r="K9" i="9" s="1"/>
  <c r="K8" i="9" s="1"/>
  <c r="K35" i="9" s="1"/>
  <c r="L13" i="9"/>
  <c r="G25" i="9"/>
  <c r="H25" i="9" s="1"/>
  <c r="D24" i="9"/>
  <c r="H26" i="9"/>
  <c r="M27" i="9"/>
  <c r="M26" i="9" s="1"/>
  <c r="H14" i="9"/>
  <c r="N14" i="9" s="1"/>
  <c r="J13" i="9"/>
  <c r="J12" i="9" s="1"/>
  <c r="J11" i="9" s="1"/>
  <c r="J10" i="9" s="1"/>
  <c r="J9" i="9" s="1"/>
  <c r="J8" i="9" s="1"/>
  <c r="J35" i="9" s="1"/>
  <c r="L19" i="9"/>
  <c r="L18" i="9" s="1"/>
  <c r="L17" i="9" s="1"/>
  <c r="L16" i="9" s="1"/>
  <c r="L15" i="9" s="1"/>
  <c r="G12" i="9"/>
  <c r="G11" i="9" s="1"/>
  <c r="H19" i="9"/>
  <c r="G18" i="9"/>
  <c r="G17" i="9" s="1"/>
  <c r="G16" i="9" s="1"/>
  <c r="G15" i="9" s="1"/>
  <c r="K21" i="9"/>
  <c r="K20" i="9" s="1"/>
  <c r="L29" i="9"/>
  <c r="H29" i="9"/>
  <c r="J14" i="7"/>
  <c r="J19" i="7"/>
  <c r="J24" i="7"/>
  <c r="J25" i="7"/>
  <c r="J23" i="7" s="1"/>
  <c r="J27" i="7"/>
  <c r="H14" i="7"/>
  <c r="L14" i="7"/>
  <c r="M14" i="7" s="1"/>
  <c r="M13" i="7" s="1"/>
  <c r="H31" i="7"/>
  <c r="H35" i="7" s="1"/>
  <c r="H32" i="7"/>
  <c r="H30" i="7"/>
  <c r="H29" i="7" s="1"/>
  <c r="H28" i="7" s="1"/>
  <c r="H27" i="7"/>
  <c r="H26" i="7" s="1"/>
  <c r="H25" i="7"/>
  <c r="H24" i="7"/>
  <c r="H19" i="7"/>
  <c r="L31" i="7"/>
  <c r="K31" i="7"/>
  <c r="L29" i="7"/>
  <c r="L28" i="7" s="1"/>
  <c r="K29" i="7"/>
  <c r="K28" i="7"/>
  <c r="K26" i="7"/>
  <c r="K23" i="7"/>
  <c r="K22" i="7"/>
  <c r="K21" i="7" s="1"/>
  <c r="K20" i="7" s="1"/>
  <c r="K18" i="7"/>
  <c r="K17" i="7"/>
  <c r="K16" i="7" s="1"/>
  <c r="K15" i="7" s="1"/>
  <c r="L13" i="7"/>
  <c r="K13" i="7"/>
  <c r="G31" i="7"/>
  <c r="F31" i="7"/>
  <c r="E31" i="7"/>
  <c r="D31" i="7"/>
  <c r="C31" i="7"/>
  <c r="G29" i="7"/>
  <c r="F29" i="7"/>
  <c r="E29" i="7"/>
  <c r="D29" i="7"/>
  <c r="C29" i="7"/>
  <c r="G28" i="7"/>
  <c r="F28" i="7"/>
  <c r="E28" i="7"/>
  <c r="D28" i="7"/>
  <c r="C28" i="7"/>
  <c r="J29" i="7"/>
  <c r="J28" i="7"/>
  <c r="G26" i="7"/>
  <c r="F26" i="7"/>
  <c r="E26" i="7"/>
  <c r="D26" i="7"/>
  <c r="C26" i="7"/>
  <c r="C21" i="7" s="1"/>
  <c r="H18" i="7"/>
  <c r="G18" i="7"/>
  <c r="F18" i="7"/>
  <c r="E18" i="7"/>
  <c r="D18" i="7"/>
  <c r="C18" i="7"/>
  <c r="H17" i="7"/>
  <c r="H16" i="7" s="1"/>
  <c r="H15" i="7" s="1"/>
  <c r="H12" i="7" s="1"/>
  <c r="H11" i="7" s="1"/>
  <c r="G17" i="7"/>
  <c r="F17" i="7"/>
  <c r="E17" i="7"/>
  <c r="D17" i="7"/>
  <c r="C17" i="7"/>
  <c r="G16" i="7"/>
  <c r="F16" i="7"/>
  <c r="E16" i="7"/>
  <c r="D16" i="7"/>
  <c r="C16" i="7"/>
  <c r="G15" i="7"/>
  <c r="F15" i="7"/>
  <c r="E15" i="7"/>
  <c r="D15" i="7"/>
  <c r="C15" i="7"/>
  <c r="H13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J18" i="7"/>
  <c r="J17" i="7" s="1"/>
  <c r="J16" i="7" s="1"/>
  <c r="J15" i="7" s="1"/>
  <c r="J13" i="7"/>
  <c r="L12" i="9" l="1"/>
  <c r="G24" i="9"/>
  <c r="D23" i="9"/>
  <c r="D22" i="9" s="1"/>
  <c r="D21" i="9" s="1"/>
  <c r="D20" i="9" s="1"/>
  <c r="D10" i="9" s="1"/>
  <c r="D9" i="9" s="1"/>
  <c r="D8" i="9" s="1"/>
  <c r="D35" i="9" s="1"/>
  <c r="M25" i="9"/>
  <c r="H28" i="9"/>
  <c r="M19" i="9"/>
  <c r="M18" i="9" s="1"/>
  <c r="M17" i="9" s="1"/>
  <c r="M16" i="9" s="1"/>
  <c r="M15" i="9" s="1"/>
  <c r="H18" i="9"/>
  <c r="M14" i="9"/>
  <c r="M13" i="9" s="1"/>
  <c r="H13" i="9"/>
  <c r="L28" i="9"/>
  <c r="L20" i="9"/>
  <c r="J12" i="7"/>
  <c r="J11" i="7" s="1"/>
  <c r="K12" i="7"/>
  <c r="K11" i="7" s="1"/>
  <c r="K10" i="7" s="1"/>
  <c r="K9" i="7" s="1"/>
  <c r="K8" i="7" s="1"/>
  <c r="C20" i="7"/>
  <c r="C10" i="7" s="1"/>
  <c r="C9" i="7" s="1"/>
  <c r="C8" i="7" s="1"/>
  <c r="L11" i="9" l="1"/>
  <c r="G23" i="9"/>
  <c r="G22" i="9" s="1"/>
  <c r="G21" i="9" s="1"/>
  <c r="G20" i="9" s="1"/>
  <c r="G10" i="9" s="1"/>
  <c r="G9" i="9" s="1"/>
  <c r="G8" i="9" s="1"/>
  <c r="G35" i="9" s="1"/>
  <c r="H24" i="9"/>
  <c r="M12" i="9"/>
  <c r="M11" i="9" s="1"/>
  <c r="H17" i="9"/>
  <c r="N13" i="9"/>
  <c r="K34" i="8"/>
  <c r="F34" i="8"/>
  <c r="G34" i="8" s="1"/>
  <c r="K33" i="8"/>
  <c r="F33" i="8"/>
  <c r="G33" i="8" s="1"/>
  <c r="K32" i="8"/>
  <c r="F32" i="8"/>
  <c r="G32" i="8" s="1"/>
  <c r="K31" i="8"/>
  <c r="J31" i="8"/>
  <c r="I31" i="8"/>
  <c r="D31" i="8"/>
  <c r="F31" i="8" s="1"/>
  <c r="G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K26" i="8" s="1"/>
  <c r="F27" i="8"/>
  <c r="G27" i="8" s="1"/>
  <c r="J26" i="8"/>
  <c r="J21" i="8" s="1"/>
  <c r="J20" i="8" s="1"/>
  <c r="J10" i="8" s="1"/>
  <c r="J9" i="8" s="1"/>
  <c r="J8" i="8" s="1"/>
  <c r="J35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23" i="8" s="1"/>
  <c r="I19" i="8"/>
  <c r="K19" i="8" s="1"/>
  <c r="L19" i="8" s="1"/>
  <c r="F19" i="8"/>
  <c r="J18" i="8"/>
  <c r="G18" i="8"/>
  <c r="E18" i="8"/>
  <c r="F18" i="8" s="1"/>
  <c r="D18" i="8"/>
  <c r="C18" i="8"/>
  <c r="C17" i="8" s="1"/>
  <c r="C16" i="8" s="1"/>
  <c r="C15" i="8" s="1"/>
  <c r="J17" i="8"/>
  <c r="J16" i="8" s="1"/>
  <c r="J15" i="8" s="1"/>
  <c r="G17" i="8"/>
  <c r="G16" i="8" s="1"/>
  <c r="F17" i="8"/>
  <c r="F16" i="8"/>
  <c r="F15" i="8"/>
  <c r="I14" i="8"/>
  <c r="K14" i="8" s="1"/>
  <c r="M14" i="8" s="1"/>
  <c r="F14" i="8"/>
  <c r="G14" i="8" s="1"/>
  <c r="G13" i="8"/>
  <c r="F13" i="8"/>
  <c r="C13" i="8"/>
  <c r="E12" i="8"/>
  <c r="D12" i="8"/>
  <c r="F12" i="8" s="1"/>
  <c r="C12" i="8"/>
  <c r="C11" i="8" s="1"/>
  <c r="C10" i="8" s="1"/>
  <c r="C9" i="8" s="1"/>
  <c r="C8" i="8" s="1"/>
  <c r="J11" i="8"/>
  <c r="E11" i="8"/>
  <c r="E10" i="8" s="1"/>
  <c r="E9" i="8" s="1"/>
  <c r="E8" i="8" s="1"/>
  <c r="E35" i="8" s="1"/>
  <c r="N34" i="7"/>
  <c r="N33" i="7"/>
  <c r="N32" i="7"/>
  <c r="N31" i="7"/>
  <c r="J26" i="7"/>
  <c r="J31" i="7"/>
  <c r="G30" i="7"/>
  <c r="G27" i="7"/>
  <c r="G19" i="7"/>
  <c r="G14" i="7"/>
  <c r="H23" i="9" l="1"/>
  <c r="M24" i="9"/>
  <c r="M23" i="9" s="1"/>
  <c r="M22" i="9" s="1"/>
  <c r="M21" i="9" s="1"/>
  <c r="M20" i="9" s="1"/>
  <c r="M10" i="9" s="1"/>
  <c r="M9" i="9" s="1"/>
  <c r="M8" i="9" s="1"/>
  <c r="M35" i="9" s="1"/>
  <c r="H16" i="9"/>
  <c r="L10" i="9"/>
  <c r="L32" i="8"/>
  <c r="M32" i="8"/>
  <c r="L28" i="8"/>
  <c r="M31" i="8"/>
  <c r="L33" i="8"/>
  <c r="M33" i="8"/>
  <c r="D24" i="8"/>
  <c r="F25" i="8"/>
  <c r="G25" i="8" s="1"/>
  <c r="K23" i="8"/>
  <c r="I22" i="8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N13" i="7"/>
  <c r="G34" i="7"/>
  <c r="G32" i="7"/>
  <c r="F25" i="7"/>
  <c r="H15" i="9" l="1"/>
  <c r="L9" i="9"/>
  <c r="H22" i="9"/>
  <c r="F11" i="8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L33" i="7"/>
  <c r="L32" i="7"/>
  <c r="J30" i="7"/>
  <c r="L30" i="7" s="1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M34" i="5"/>
  <c r="M35" i="5"/>
  <c r="H8" i="5"/>
  <c r="H21" i="9" l="1"/>
  <c r="L8" i="9"/>
  <c r="H12" i="9"/>
  <c r="M13" i="8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M30" i="7"/>
  <c r="M29" i="7" s="1"/>
  <c r="M28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1" i="5"/>
  <c r="I24" i="5"/>
  <c r="I25" i="5"/>
  <c r="I27" i="5"/>
  <c r="I30" i="5"/>
  <c r="H11" i="9" l="1"/>
  <c r="N12" i="9"/>
  <c r="H20" i="9"/>
  <c r="L35" i="9"/>
  <c r="M19" i="7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M31" i="7"/>
  <c r="I15" i="8"/>
  <c r="K16" i="8"/>
  <c r="L16" i="8" s="1"/>
  <c r="D21" i="8"/>
  <c r="F22" i="8"/>
  <c r="G22" i="8" s="1"/>
  <c r="G9" i="8"/>
  <c r="L23" i="8"/>
  <c r="D8" i="8"/>
  <c r="F9" i="8"/>
  <c r="G24" i="7"/>
  <c r="G23" i="7" s="1"/>
  <c r="G22" i="7" s="1"/>
  <c r="G21" i="7" s="1"/>
  <c r="G20" i="7" s="1"/>
  <c r="G10" i="7" s="1"/>
  <c r="G9" i="7" s="1"/>
  <c r="G8" i="7" s="1"/>
  <c r="G35" i="7" s="1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G31" i="5" s="1"/>
  <c r="C31" i="5"/>
  <c r="I29" i="5"/>
  <c r="F30" i="5"/>
  <c r="G30" i="5" s="1"/>
  <c r="F29" i="5"/>
  <c r="G29" i="5" s="1"/>
  <c r="F28" i="5"/>
  <c r="G28" i="5" s="1"/>
  <c r="I26" i="5"/>
  <c r="F27" i="5"/>
  <c r="G27" i="5" s="1"/>
  <c r="K26" i="5"/>
  <c r="J26" i="5"/>
  <c r="E26" i="5"/>
  <c r="E25" i="5" s="1"/>
  <c r="E24" i="5" s="1"/>
  <c r="D26" i="5"/>
  <c r="D25" i="5" s="1"/>
  <c r="F25" i="5" s="1"/>
  <c r="G25" i="5" s="1"/>
  <c r="K25" i="5"/>
  <c r="I23" i="5"/>
  <c r="I22" i="5" s="1"/>
  <c r="K22" i="5" s="1"/>
  <c r="D24" i="5"/>
  <c r="F24" i="5" s="1"/>
  <c r="G24" i="5" s="1"/>
  <c r="E23" i="5"/>
  <c r="E22" i="5" s="1"/>
  <c r="J21" i="5"/>
  <c r="J20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F18" i="5" s="1"/>
  <c r="C18" i="5"/>
  <c r="C17" i="5" s="1"/>
  <c r="C16" i="5" s="1"/>
  <c r="C15" i="5" s="1"/>
  <c r="G17" i="5"/>
  <c r="G16" i="5" s="1"/>
  <c r="F17" i="5"/>
  <c r="F16" i="5"/>
  <c r="G15" i="5"/>
  <c r="F15" i="5"/>
  <c r="K14" i="5"/>
  <c r="M14" i="5" s="1"/>
  <c r="G14" i="5"/>
  <c r="F14" i="5"/>
  <c r="G13" i="5"/>
  <c r="F13" i="5"/>
  <c r="C13" i="5"/>
  <c r="F12" i="5"/>
  <c r="E12" i="5"/>
  <c r="D12" i="5"/>
  <c r="C12" i="5"/>
  <c r="J11" i="5"/>
  <c r="E11" i="5"/>
  <c r="E10" i="5" s="1"/>
  <c r="E9" i="5" s="1"/>
  <c r="D11" i="5"/>
  <c r="F11" i="5" s="1"/>
  <c r="C11" i="5"/>
  <c r="J10" i="5"/>
  <c r="J9" i="5" s="1"/>
  <c r="J8" i="5" s="1"/>
  <c r="J35" i="5" s="1"/>
  <c r="D10" i="5"/>
  <c r="C10" i="5"/>
  <c r="C9" i="5"/>
  <c r="C8" i="5" s="1"/>
  <c r="C35" i="5" s="1"/>
  <c r="E8" i="5"/>
  <c r="E35" i="5" s="1"/>
  <c r="M8" i="4"/>
  <c r="M14" i="4"/>
  <c r="M13" i="4"/>
  <c r="M12" i="4"/>
  <c r="M11" i="4"/>
  <c r="M10" i="4"/>
  <c r="M9" i="4"/>
  <c r="I14" i="4"/>
  <c r="I19" i="4"/>
  <c r="I18" i="4" s="1"/>
  <c r="K18" i="4" s="1"/>
  <c r="L18" i="4" s="1"/>
  <c r="K24" i="4"/>
  <c r="I24" i="4"/>
  <c r="I25" i="4"/>
  <c r="K25" i="4" s="1"/>
  <c r="I27" i="4"/>
  <c r="I26" i="4" s="1"/>
  <c r="K26" i="4" s="1"/>
  <c r="I30" i="4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G31" i="4" s="1"/>
  <c r="C31" i="4"/>
  <c r="K30" i="4"/>
  <c r="G30" i="4"/>
  <c r="F30" i="4"/>
  <c r="I29" i="4"/>
  <c r="I28" i="4" s="1"/>
  <c r="K28" i="4" s="1"/>
  <c r="G29" i="4"/>
  <c r="F29" i="4"/>
  <c r="G28" i="4"/>
  <c r="F28" i="4"/>
  <c r="G27" i="4"/>
  <c r="F27" i="4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F14" i="4"/>
  <c r="G14" i="4" s="1"/>
  <c r="I13" i="4"/>
  <c r="K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G12" i="4" s="1"/>
  <c r="J11" i="4"/>
  <c r="J10" i="4" s="1"/>
  <c r="J9" i="4" s="1"/>
  <c r="J8" i="4" s="1"/>
  <c r="J35" i="4" s="1"/>
  <c r="L32" i="3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H10" i="9" l="1"/>
  <c r="N11" i="9"/>
  <c r="L11" i="7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J20" i="7"/>
  <c r="J10" i="7" s="1"/>
  <c r="J9" i="7" s="1"/>
  <c r="J8" i="7" s="1"/>
  <c r="M24" i="7"/>
  <c r="M23" i="7" s="1"/>
  <c r="M22" i="7" s="1"/>
  <c r="M21" i="7" s="1"/>
  <c r="M20" i="7" s="1"/>
  <c r="M10" i="7" s="1"/>
  <c r="M9" i="7" s="1"/>
  <c r="M8" i="7" s="1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D23" i="5"/>
  <c r="K24" i="5"/>
  <c r="L24" i="5" s="1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G11" i="4"/>
  <c r="M31" i="4"/>
  <c r="L33" i="4"/>
  <c r="M33" i="4"/>
  <c r="I22" i="4"/>
  <c r="K2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1" i="3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H9" i="9" l="1"/>
  <c r="N10" i="9"/>
  <c r="L10" i="7"/>
  <c r="L9" i="7" s="1"/>
  <c r="L8" i="7" s="1"/>
  <c r="N8" i="7" s="1"/>
  <c r="N10" i="7"/>
  <c r="N9" i="7"/>
  <c r="L21" i="8"/>
  <c r="L20" i="8"/>
  <c r="H20" i="8"/>
  <c r="K12" i="8"/>
  <c r="I11" i="8"/>
  <c r="G35" i="8"/>
  <c r="H8" i="8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H8" i="9" l="1"/>
  <c r="N9" i="9"/>
  <c r="M12" i="8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H35" i="9" l="1"/>
  <c r="I8" i="9"/>
  <c r="N8" i="9"/>
  <c r="K10" i="8"/>
  <c r="I9" i="8"/>
  <c r="M11" i="8"/>
  <c r="L11" i="8"/>
  <c r="K15" i="5"/>
  <c r="L15" i="5" s="1"/>
  <c r="I12" i="5"/>
  <c r="L22" i="5"/>
  <c r="G35" i="5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I35" i="9" l="1"/>
  <c r="I30" i="9"/>
  <c r="I27" i="9"/>
  <c r="I31" i="9"/>
  <c r="I32" i="9"/>
  <c r="I33" i="9"/>
  <c r="I34" i="9"/>
  <c r="I25" i="9"/>
  <c r="I29" i="9"/>
  <c r="I26" i="9"/>
  <c r="I14" i="9"/>
  <c r="I19" i="9"/>
  <c r="I28" i="9"/>
  <c r="I13" i="9"/>
  <c r="I18" i="9"/>
  <c r="I24" i="9"/>
  <c r="I17" i="9"/>
  <c r="I23" i="9"/>
  <c r="I16" i="9"/>
  <c r="I22" i="9"/>
  <c r="I15" i="9"/>
  <c r="I21" i="9"/>
  <c r="I12" i="9"/>
  <c r="I20" i="9"/>
  <c r="I11" i="9"/>
  <c r="N35" i="9"/>
  <c r="I10" i="9"/>
  <c r="I9" i="9"/>
  <c r="K9" i="8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K8" i="8" l="1"/>
  <c r="I35" i="8"/>
  <c r="M9" i="8"/>
  <c r="L9" i="8"/>
  <c r="M12" i="5"/>
  <c r="L12" i="5"/>
  <c r="I10" i="5"/>
  <c r="K11" i="5"/>
  <c r="L21" i="4"/>
  <c r="L20" i="4"/>
  <c r="H20" i="4"/>
  <c r="K11" i="4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K35" i="8" l="1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L35" i="7" l="1"/>
  <c r="N35" i="7" s="1"/>
  <c r="M35" i="7"/>
  <c r="K9" i="5"/>
  <c r="I8" i="5"/>
  <c r="M10" i="5"/>
  <c r="L10" i="5"/>
  <c r="K9" i="4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L9" i="4"/>
  <c r="M9" i="3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K35" i="5" l="1"/>
  <c r="M8" i="5"/>
  <c r="L8" i="5"/>
  <c r="L35" i="5" s="1"/>
  <c r="K35" i="4"/>
  <c r="M35" i="4" s="1"/>
  <c r="L8" i="4"/>
  <c r="L35" i="4" s="1"/>
  <c r="M8" i="3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<sst xmlns="http://schemas.openxmlformats.org/spreadsheetml/2006/main" count="676" uniqueCount="92">
  <si>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</si>
  <si>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</si>
  <si>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</si>
  <si>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</si>
  <si>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</si>
  <si>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</si>
  <si>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</si>
  <si>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</si>
  <si>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</si>
  <si>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</si>
  <si>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</si>
  <si>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</si>
  <si>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</si>
  <si>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</si>
  <si>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</si>
  <si>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</si>
  <si>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</si>
  <si>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</si>
  <si>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</si>
  <si>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</si>
  <si>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</si>
  <si>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</si>
  <si>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</si>
  <si>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</si>
  <si>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</si>
  <si>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</si>
  <si>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</si>
  <si>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</si>
  <si>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</si>
  <si>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</si>
  <si>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</si>
  <si>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</si>
  <si>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</si>
  <si>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</si>
  <si>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</si>
  <si>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</si>
  <si>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</si>
  <si>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</si>
  <si>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</si>
  <si>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</si>
  <si>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</si>
  <si>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</si>
  <si>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</si>
  <si>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</si>
  <si>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</si>
  <si>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</si>
  <si>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</si>
  <si>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</si>
  <si>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</si>
  <si>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</si>
  <si>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</si>
  <si>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</si>
  <si>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</si>
  <si>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</si>
  <si>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</si>
  <si>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</si>
  <si>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</si>
  <si>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</si>
  <si>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</si>
  <si>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</si>
  <si>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</si>
  <si>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</si>
  <si>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</si>
  <si>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</si>
  <si>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</si>
  <si>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</si>
  <si>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</si>
  <si>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</si>
  <si>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</si>
  <si>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</si>
  <si>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</si>
  <si>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</si>
  <si>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</si>
  <si>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</si>
  <si>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</si>
  <si>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</si>
  <si>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</si>
  <si>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</si>
  <si>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</si>
  <si>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</si>
  <si>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</si>
  <si>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</si>
  <si>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</si>
  <si>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</si>
  <si>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</si>
  <si>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|</t>
  </si>
  <si>
    <t>Aforo
Vigente
(3)= (1)+(2)</t>
  </si>
  <si>
    <t>Total Modificaciones Presupuestales
(d) = (a)-(b)-(c)</t>
  </si>
  <si>
    <t>Recaudo Efectivo Acumulado                        
(5)</t>
  </si>
  <si>
    <t>Devoluciones Pagadas Acumuladas
 (6)</t>
  </si>
  <si>
    <t>PERIODO: 01/01/2024 AL  31/08/2024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</si>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</sst>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" fontId="21" fillId="2" borderId="16" xfId="6" applyNumberFormat="1" applyFont="1" applyFill="1" applyBorder="1" applyAlignment="1">
      <alignment horizontal="right" vertical="center" wrapText="1" readingOrder="1"/>
    </xf>
    <xf numFmtId="0" fontId="22" fillId="3" borderId="5" xfId="2" applyFont="1" applyFill="1" applyBorder="1" applyAlignment="1">
      <alignment horizontal="center" vertical="center" wrapText="1"/>
    </xf>
    <xf numFmtId="4" fontId="21" fillId="2" borderId="17" xfId="6" applyNumberFormat="1" applyFont="1" applyFill="1" applyBorder="1" applyAlignment="1">
      <alignment horizontal="right" vertical="center" wrapText="1" readingOrder="1"/>
    </xf>
    <xf numFmtId="43" fontId="15" fillId="2" borderId="5" xfId="0" applyNumberFormat="1" applyFont="1" applyFill="1" applyBorder="1" applyAlignment="1">
      <alignment vertical="center" readingOrder="1"/>
    </xf>
    <xf numFmtId="10" fontId="15" fillId="2" borderId="5" xfId="1" applyNumberFormat="1" applyFont="1" applyFill="1" applyBorder="1" applyAlignment="1">
      <alignment vertical="center"/>
    </xf>
    <xf numFmtId="164" fontId="18" fillId="3" borderId="19" xfId="0" applyNumberFormat="1" applyFont="1" applyFill="1" applyBorder="1" applyAlignment="1">
      <alignment vertical="center"/>
    </xf>
    <xf numFmtId="10" fontId="18" fillId="3" borderId="19" xfId="0" applyNumberFormat="1" applyFont="1" applyFill="1" applyBorder="1" applyAlignment="1">
      <alignment vertical="center"/>
    </xf>
    <xf numFmtId="10" fontId="18" fillId="3" borderId="2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 wrapText="1" readingOrder="1"/>
    </xf>
    <xf numFmtId="43" fontId="15" fillId="2" borderId="5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43" fontId="15" fillId="2" borderId="8" xfId="0" applyNumberFormat="1" applyFont="1" applyFill="1" applyBorder="1" applyAlignment="1">
      <alignment vertical="center"/>
    </xf>
    <xf numFmtId="41" fontId="15" fillId="2" borderId="8" xfId="0" applyNumberFormat="1" applyFont="1" applyFill="1" applyBorder="1" applyAlignment="1">
      <alignment horizontal="right" vertical="center"/>
    </xf>
    <xf numFmtId="4" fontId="21" fillId="2" borderId="21" xfId="6" applyNumberFormat="1" applyFont="1" applyFill="1" applyBorder="1" applyAlignment="1">
      <alignment horizontal="right" vertical="center" wrapText="1" readingOrder="1"/>
    </xf>
    <xf numFmtId="43" fontId="15" fillId="2" borderId="8" xfId="0" applyNumberFormat="1" applyFont="1" applyFill="1" applyBorder="1" applyAlignment="1">
      <alignment vertical="center" readingOrder="1"/>
    </xf>
    <xf numFmtId="10" fontId="15" fillId="2" borderId="8" xfId="1" applyNumberFormat="1" applyFont="1" applyFill="1" applyBorder="1" applyAlignment="1">
      <alignment vertical="center"/>
    </xf>
    <xf numFmtId="43" fontId="15" fillId="2" borderId="8" xfId="1" applyNumberFormat="1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43" fontId="10" fillId="4" borderId="19" xfId="1" applyNumberFormat="1" applyFont="1" applyFill="1" applyBorder="1" applyAlignment="1">
      <alignment vertical="center"/>
    </xf>
    <xf numFmtId="10" fontId="10" fillId="4" borderId="19" xfId="1" applyNumberFormat="1" applyFont="1" applyFill="1" applyBorder="1" applyAlignment="1">
      <alignment vertical="center"/>
    </xf>
    <xf numFmtId="10" fontId="10" fillId="4" borderId="20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 wrapText="1" readingOrder="1"/>
    </xf>
    <xf numFmtId="43" fontId="13" fillId="0" borderId="8" xfId="1" applyNumberFormat="1" applyFont="1" applyBorder="1" applyAlignment="1">
      <alignment vertical="center"/>
    </xf>
    <xf numFmtId="10" fontId="13" fillId="0" borderId="8" xfId="1" applyNumberFormat="1" applyFont="1" applyBorder="1" applyAlignment="1">
      <alignment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10" fontId="5" fillId="4" borderId="20" xfId="1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horizontal="left" vertical="center" wrapText="1" readingOrder="1"/>
    </xf>
    <xf numFmtId="10" fontId="13" fillId="2" borderId="28" xfId="1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horizontal="left" vertical="center" wrapText="1" readingOrder="1"/>
    </xf>
    <xf numFmtId="10" fontId="13" fillId="2" borderId="30" xfId="1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0" fontId="15" fillId="2" borderId="30" xfId="1" applyNumberFormat="1" applyFont="1" applyFill="1" applyBorder="1" applyAlignment="1">
      <alignment vertical="center"/>
    </xf>
    <xf numFmtId="10" fontId="13" fillId="2" borderId="30" xfId="1" applyNumberFormat="1" applyFont="1" applyFill="1" applyBorder="1" applyAlignment="1">
      <alignment horizontal="right" vertical="center"/>
    </xf>
    <xf numFmtId="10" fontId="15" fillId="2" borderId="30" xfId="1" applyNumberFormat="1" applyFont="1" applyFill="1" applyBorder="1" applyAlignment="1">
      <alignment horizontal="right" vertical="center"/>
    </xf>
    <xf numFmtId="49" fontId="14" fillId="2" borderId="25" xfId="0" applyNumberFormat="1" applyFont="1" applyFill="1" applyBorder="1" applyAlignment="1">
      <alignment horizontal="left" vertical="center" wrapText="1" readingOrder="1"/>
    </xf>
    <xf numFmtId="10" fontId="15" fillId="2" borderId="26" xfId="1" applyNumberFormat="1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/>
    </xf>
    <xf numFmtId="10" fontId="15" fillId="2" borderId="28" xfId="1" applyNumberFormat="1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10" fontId="15" fillId="2" borderId="26" xfId="1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0" fontId="22" fillId="3" borderId="26" xfId="2" applyFont="1" applyFill="1" applyBorder="1" applyAlignment="1">
      <alignment horizontal="center" vertical="center" wrapText="1"/>
    </xf>
  </cellXfs>
  <cellStyles count="7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29E9677-0294-44E5-A7DE-679ADCAE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53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128" t="s">
        <v>51</v>
      </c>
      <c r="B27" s="129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55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79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80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79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opLeftCell="H31" zoomScale="61" zoomScaleNormal="61" workbookViewId="0">
      <selection activeCell="N6" sqref="N6:N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"/>
      <c r="P1" s="1"/>
      <c r="Q1" s="1"/>
    </row>
    <row r="2" spans="1:24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  <c r="Q2" s="1"/>
    </row>
    <row r="3" spans="1:24" ht="31.5" customHeight="1" x14ac:dyDescent="0.25">
      <c r="A3" s="132" t="s">
        <v>82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33" t="s">
        <v>3</v>
      </c>
      <c r="M4" s="133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/>
      <c r="H6" s="144" t="s">
        <v>86</v>
      </c>
      <c r="I6" s="144" t="s">
        <v>9</v>
      </c>
      <c r="J6" s="144" t="s">
        <v>88</v>
      </c>
      <c r="K6" s="144" t="s">
        <v>89</v>
      </c>
      <c r="L6" s="144" t="s">
        <v>12</v>
      </c>
      <c r="M6" s="144" t="s">
        <v>13</v>
      </c>
      <c r="N6" s="146" t="s">
        <v>14</v>
      </c>
    </row>
    <row r="7" spans="1:24" ht="78.75" customHeight="1" thickBot="1" x14ac:dyDescent="0.3">
      <c r="A7" s="143"/>
      <c r="B7" s="145"/>
      <c r="C7" s="145"/>
      <c r="D7" s="86" t="s">
        <v>15</v>
      </c>
      <c r="E7" s="86" t="s">
        <v>16</v>
      </c>
      <c r="F7" s="86" t="s">
        <v>84</v>
      </c>
      <c r="G7" s="86" t="s">
        <v>87</v>
      </c>
      <c r="H7" s="145"/>
      <c r="I7" s="145"/>
      <c r="J7" s="145"/>
      <c r="K7" s="145"/>
      <c r="L7" s="145"/>
      <c r="M7" s="145"/>
      <c r="N7" s="147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129239306076.54001</v>
      </c>
      <c r="K8" s="104">
        <f t="shared" ref="K8:M9" si="1">K9</f>
        <v>0</v>
      </c>
      <c r="L8" s="104">
        <f t="shared" si="1"/>
        <v>129239306076.54001</v>
      </c>
      <c r="M8" s="104">
        <f t="shared" si="1"/>
        <v>143641693923.45999</v>
      </c>
      <c r="N8" s="112">
        <f t="shared" ref="N8:N14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129239306076.54001</v>
      </c>
      <c r="K9" s="108">
        <f t="shared" si="1"/>
        <v>0</v>
      </c>
      <c r="L9" s="108">
        <f t="shared" si="1"/>
        <v>129239306076.54001</v>
      </c>
      <c r="M9" s="108">
        <f t="shared" si="1"/>
        <v>143641693923.45999</v>
      </c>
      <c r="N9" s="114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116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116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116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116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118">
        <f t="shared" si="2"/>
        <v>0.44303854592892139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2888031898620.2002</v>
      </c>
      <c r="K31" s="104">
        <f t="shared" ref="K31:M31" si="36">K32+K33+K34</f>
        <v>0</v>
      </c>
      <c r="L31" s="104">
        <f t="shared" si="36"/>
        <v>2888031898620.2002</v>
      </c>
      <c r="M31" s="104">
        <f t="shared" si="36"/>
        <v>4818094709845.7998</v>
      </c>
      <c r="N31" s="106">
        <f>+L31/H31</f>
        <v>0.37477088625138727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2357215912.8600001</v>
      </c>
      <c r="K32" s="101">
        <v>0</v>
      </c>
      <c r="L32" s="96">
        <f>J32-K32</f>
        <v>2357215912.8600001</v>
      </c>
      <c r="M32" s="96">
        <f>H32-L32</f>
        <v>8290040087.1399994</v>
      </c>
      <c r="N32" s="124">
        <f>+L32/H32</f>
        <v>0.22139186968548519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118">
        <f>+L33/H33</f>
        <v>0.75157031720269074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127">
        <f>+L34/H34</f>
        <v>0.2808044280855721</v>
      </c>
      <c r="O34" s="59"/>
      <c r="P34" s="59"/>
      <c r="Q34" s="19"/>
    </row>
    <row r="35" spans="1:17" s="8" customFormat="1" ht="33" customHeight="1" thickBot="1" x14ac:dyDescent="0.3">
      <c r="A35" s="140" t="s">
        <v>51</v>
      </c>
      <c r="B35" s="141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3017271204696.7402</v>
      </c>
      <c r="K35" s="90">
        <f>K8+K31</f>
        <v>0</v>
      </c>
      <c r="L35" s="90">
        <f>L8+L31</f>
        <v>3017271204696.7402</v>
      </c>
      <c r="M35" s="90">
        <f>M8+M31</f>
        <v>4961736403769.2598</v>
      </c>
      <c r="N35" s="92">
        <f>+L35/H35</f>
        <v>0.37815118781129026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1471-90F3-4463-9060-CAF8D147C3E0}">
  <dimension ref="A1:X48"/>
  <sheetViews>
    <sheetView tabSelected="1" topLeftCell="A28" zoomScale="75" zoomScaleNormal="75" workbookViewId="0">
      <selection activeCell="D36" sqref="D36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"/>
      <c r="P1" s="1"/>
      <c r="Q1" s="1"/>
    </row>
    <row r="2" spans="1:24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  <c r="Q2" s="1"/>
    </row>
    <row r="3" spans="1:24" ht="31.5" customHeight="1" x14ac:dyDescent="0.25">
      <c r="A3" s="132" t="s">
        <v>90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33" t="s">
        <v>3</v>
      </c>
      <c r="M4" s="133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/>
      <c r="H6" s="144" t="s">
        <v>86</v>
      </c>
      <c r="I6" s="144" t="s">
        <v>9</v>
      </c>
      <c r="J6" s="144" t="s">
        <v>88</v>
      </c>
      <c r="K6" s="144" t="s">
        <v>89</v>
      </c>
      <c r="L6" s="144" t="s">
        <v>12</v>
      </c>
      <c r="M6" s="144" t="s">
        <v>13</v>
      </c>
      <c r="N6" s="146" t="s">
        <v>14</v>
      </c>
    </row>
    <row r="7" spans="1:24" ht="78.75" customHeight="1" thickBot="1" x14ac:dyDescent="0.3">
      <c r="A7" s="143"/>
      <c r="B7" s="145"/>
      <c r="C7" s="145"/>
      <c r="D7" s="86" t="s">
        <v>15</v>
      </c>
      <c r="E7" s="86" t="s">
        <v>16</v>
      </c>
      <c r="F7" s="86" t="s">
        <v>84</v>
      </c>
      <c r="G7" s="86" t="s">
        <v>87</v>
      </c>
      <c r="H7" s="145"/>
      <c r="I7" s="145"/>
      <c r="J7" s="145"/>
      <c r="K7" s="145"/>
      <c r="L7" s="145"/>
      <c r="M7" s="145"/>
      <c r="N7" s="147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147602371506.93002</v>
      </c>
      <c r="K8" s="104">
        <f t="shared" ref="K8:M9" si="1">K9</f>
        <v>0</v>
      </c>
      <c r="L8" s="104">
        <f t="shared" si="1"/>
        <v>147602371506.93002</v>
      </c>
      <c r="M8" s="104">
        <f t="shared" si="1"/>
        <v>125278628493.06998</v>
      </c>
      <c r="N8" s="112">
        <f t="shared" ref="N8:N30" si="2">+L8/H8</f>
        <v>0.54090380608004962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147602371506.93002</v>
      </c>
      <c r="K9" s="108">
        <f t="shared" si="1"/>
        <v>0</v>
      </c>
      <c r="L9" s="108">
        <f t="shared" si="1"/>
        <v>147602371506.93002</v>
      </c>
      <c r="M9" s="108">
        <f t="shared" si="1"/>
        <v>125278628493.06998</v>
      </c>
      <c r="N9" s="114">
        <f t="shared" si="2"/>
        <v>0.54090380608004962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147602371506.93002</v>
      </c>
      <c r="K10" s="27">
        <f t="shared" ref="K10:M10" si="5">K11+K20</f>
        <v>0</v>
      </c>
      <c r="L10" s="27">
        <f t="shared" si="5"/>
        <v>147602371506.93002</v>
      </c>
      <c r="M10" s="27">
        <f t="shared" si="5"/>
        <v>125278628493.06998</v>
      </c>
      <c r="N10" s="116">
        <f t="shared" si="2"/>
        <v>0.54090380608004962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139175256890.50003</v>
      </c>
      <c r="K11" s="27">
        <f t="shared" ref="K11:M11" si="7">K12</f>
        <v>0</v>
      </c>
      <c r="L11" s="27">
        <f t="shared" si="7"/>
        <v>139175256890.50003</v>
      </c>
      <c r="M11" s="27">
        <f t="shared" si="7"/>
        <v>133705743109.49998</v>
      </c>
      <c r="N11" s="116">
        <f t="shared" si="2"/>
        <v>0.51002179298118977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139175256890.50003</v>
      </c>
      <c r="K12" s="35">
        <f t="shared" ref="K12:M12" si="9">K13+K15</f>
        <v>0</v>
      </c>
      <c r="L12" s="35">
        <f t="shared" si="9"/>
        <v>139175256890.50003</v>
      </c>
      <c r="M12" s="35">
        <f t="shared" si="9"/>
        <v>133705743109.49998</v>
      </c>
      <c r="N12" s="116">
        <f t="shared" si="2"/>
        <v>0.51002179298118977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138434053666.33002</v>
      </c>
      <c r="K13" s="35">
        <f t="shared" ref="K13:M13" si="11">K14</f>
        <v>0</v>
      </c>
      <c r="L13" s="35">
        <f t="shared" si="11"/>
        <v>138434053666.33002</v>
      </c>
      <c r="M13" s="35">
        <f t="shared" si="11"/>
        <v>134446946333.66998</v>
      </c>
      <c r="N13" s="116">
        <f t="shared" si="2"/>
        <v>0.5073055788652564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15648896068.68+18564177215.79+14856021654.22+18992136117.09+17582492773.94+15490961199.94+19762116421.97+17537252214.7</f>
        <v>138434053666.33002</v>
      </c>
      <c r="K14" s="41">
        <v>0</v>
      </c>
      <c r="L14" s="38">
        <f>J14-K14</f>
        <v>138434053666.33002</v>
      </c>
      <c r="M14" s="38">
        <f>H14-L14</f>
        <v>134446946333.66998</v>
      </c>
      <c r="N14" s="118">
        <f t="shared" si="2"/>
        <v>0.5073055788652564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741203224.16999996</v>
      </c>
      <c r="K15" s="35">
        <f t="shared" ref="K15:M18" si="13">K16</f>
        <v>0</v>
      </c>
      <c r="L15" s="35">
        <f t="shared" si="13"/>
        <v>741203224.16999996</v>
      </c>
      <c r="M15" s="35">
        <f t="shared" si="13"/>
        <v>-741203224.16999996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741203224.16999996</v>
      </c>
      <c r="K16" s="35">
        <f t="shared" si="13"/>
        <v>0</v>
      </c>
      <c r="L16" s="35">
        <f t="shared" si="13"/>
        <v>741203224.16999996</v>
      </c>
      <c r="M16" s="35">
        <f t="shared" si="13"/>
        <v>-741203224.16999996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741203224.16999996</v>
      </c>
      <c r="K17" s="35">
        <f t="shared" si="13"/>
        <v>0</v>
      </c>
      <c r="L17" s="35">
        <f t="shared" si="13"/>
        <v>741203224.16999996</v>
      </c>
      <c r="M17" s="35">
        <f t="shared" si="13"/>
        <v>-741203224.16999996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741203224.16999996</v>
      </c>
      <c r="K18" s="35">
        <f t="shared" si="13"/>
        <v>0</v>
      </c>
      <c r="L18" s="35">
        <f t="shared" si="13"/>
        <v>741203224.16999996</v>
      </c>
      <c r="M18" s="35">
        <f t="shared" si="13"/>
        <v>-741203224.16999996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241080818.81+917517.11+113486104.87+171471141.61+45671736.73+36126181.49+132449723.55</f>
        <v>741203224.16999996</v>
      </c>
      <c r="K19" s="41">
        <v>0</v>
      </c>
      <c r="L19" s="38">
        <f t="shared" ref="L19:L25" si="14">J19-K19</f>
        <v>741203224.16999996</v>
      </c>
      <c r="M19" s="38">
        <f t="shared" ref="M19" si="15">H19-L19</f>
        <v>-741203224.16999996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8427114616.4300003</v>
      </c>
      <c r="K20" s="35">
        <f t="shared" ref="K20:M20" si="17">K21+K29</f>
        <v>0</v>
      </c>
      <c r="L20" s="35">
        <f>L21+L29</f>
        <v>8427114616.4300003</v>
      </c>
      <c r="M20" s="35">
        <f t="shared" si="17"/>
        <v>-8427114616.4300003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8272901961.4300003</v>
      </c>
      <c r="K21" s="35">
        <f t="shared" ref="K21:M21" si="19">K22+K26</f>
        <v>0</v>
      </c>
      <c r="L21" s="35">
        <f>L22+L26</f>
        <v>8272901961.4300003</v>
      </c>
      <c r="M21" s="35">
        <f t="shared" si="19"/>
        <v>-8272901961.4300003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4080653426.96</v>
      </c>
      <c r="K22" s="35">
        <f t="shared" ref="K22:M22" si="21">K23</f>
        <v>0</v>
      </c>
      <c r="L22" s="35">
        <f t="shared" si="21"/>
        <v>4080653426.96</v>
      </c>
      <c r="M22" s="35">
        <f t="shared" si="21"/>
        <v>-4080653426.96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4080653426.96</v>
      </c>
      <c r="K23" s="35">
        <f t="shared" ref="K23:M23" si="23">K24+K25</f>
        <v>0</v>
      </c>
      <c r="L23" s="35">
        <f t="shared" si="23"/>
        <v>4080653426.96</v>
      </c>
      <c r="M23" s="35">
        <f t="shared" si="23"/>
        <v>-4080653426.96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2230079.75+3063503.99+1248011.46+2481070.47+1660632.87+1630432.03+2572961.06+3876935.32</f>
        <v>18763626.949999999</v>
      </c>
      <c r="K24" s="41">
        <v>0</v>
      </c>
      <c r="L24" s="38">
        <f>J24-K24</f>
        <v>18763626.949999999</v>
      </c>
      <c r="M24" s="38">
        <f>H24-L24</f>
        <v>-18763626.949999999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405420813.75+225811625.96+216663163.13+468463544.89+769159833.01+714316209.41+585001381.92+677053227.94</f>
        <v>4061889800.0100002</v>
      </c>
      <c r="K25" s="41">
        <v>0</v>
      </c>
      <c r="L25" s="38">
        <f t="shared" si="14"/>
        <v>4061889800.0100002</v>
      </c>
      <c r="M25" s="38">
        <f>H25-L25</f>
        <v>-4061889800.0100002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4192248534.4700003</v>
      </c>
      <c r="K26" s="35">
        <f t="shared" ref="K26:M26" si="28">K27</f>
        <v>0</v>
      </c>
      <c r="L26" s="35">
        <f t="shared" si="28"/>
        <v>4192248534.4700003</v>
      </c>
      <c r="M26" s="35">
        <f t="shared" si="28"/>
        <v>-4192248534.4700003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1328530800.97+17375714.76+22572469.51+1416207847.06+20505642.79+18849172.25+1355773558.25+12433328.88</f>
        <v>4192248534.4700003</v>
      </c>
      <c r="K27" s="41">
        <v>0</v>
      </c>
      <c r="L27" s="38">
        <f>J27-K27</f>
        <v>4192248534.4700003</v>
      </c>
      <c r="M27" s="38">
        <f>H27-L27</f>
        <v>-4192248534.4700003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3214816203474.3301</v>
      </c>
      <c r="K31" s="104">
        <f t="shared" ref="K31:M31" si="36">K32+K33+K34</f>
        <v>0</v>
      </c>
      <c r="L31" s="104">
        <f t="shared" si="36"/>
        <v>3214816203474.3301</v>
      </c>
      <c r="M31" s="104">
        <f t="shared" si="36"/>
        <v>4491310404991.6699</v>
      </c>
      <c r="N31" s="106">
        <f>+L31/H31</f>
        <v>0.41717666563413486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5109184952.8599997</v>
      </c>
      <c r="K32" s="101">
        <v>0</v>
      </c>
      <c r="L32" s="96">
        <f>J32-K32</f>
        <v>5109184952.8599997</v>
      </c>
      <c r="M32" s="96">
        <f>H32-L32</f>
        <v>5538071047.1400003</v>
      </c>
      <c r="N32" s="124">
        <f>+L32/H32</f>
        <v>0.47985931331603182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1427021447000</v>
      </c>
      <c r="K33" s="41">
        <v>0</v>
      </c>
      <c r="L33" s="55">
        <f>J33-K33</f>
        <v>1427021447000</v>
      </c>
      <c r="M33" s="55">
        <f>H33-L33</f>
        <v>112491124000</v>
      </c>
      <c r="N33" s="118">
        <f>+L33/H33</f>
        <v>0.92693068824574087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1782685571521.47</v>
      </c>
      <c r="K34" s="66">
        <v>0</v>
      </c>
      <c r="L34" s="64">
        <f>J34-K34</f>
        <v>1782685571521.47</v>
      </c>
      <c r="M34" s="64">
        <f>H34-L34</f>
        <v>4373281209944.5303</v>
      </c>
      <c r="N34" s="127">
        <f>+L34/H34</f>
        <v>0.28958661324954971</v>
      </c>
      <c r="O34" s="59"/>
      <c r="P34" s="59"/>
      <c r="Q34" s="19"/>
    </row>
    <row r="35" spans="1:17" s="8" customFormat="1" ht="33" customHeight="1" thickBot="1" x14ac:dyDescent="0.3">
      <c r="A35" s="140" t="s">
        <v>51</v>
      </c>
      <c r="B35" s="141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3362418574981.2603</v>
      </c>
      <c r="K35" s="90">
        <f>K8+K31</f>
        <v>0</v>
      </c>
      <c r="L35" s="90">
        <f>L8+L31</f>
        <v>3362418574981.2603</v>
      </c>
      <c r="M35" s="90">
        <f>M8+M31</f>
        <v>4616589033484.7402</v>
      </c>
      <c r="N35" s="92">
        <f>+L35/H35</f>
        <v>0.42140811739715839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91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J6:J7"/>
    <mergeCell ref="K6:K7"/>
    <mergeCell ref="L6:L7"/>
    <mergeCell ref="M6:M7"/>
    <mergeCell ref="N6:N7"/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AGOSTO 2024 </vt:lpstr>
      <vt:lpstr>'ABR 2024'!Área_de_impresión</vt:lpstr>
      <vt:lpstr>'AGOSTO 2024 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'ABR 2024'!Títulos_a_imprimir</vt:lpstr>
      <vt:lpstr>'AGOSTO 2024 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2024-08-20T14:58:34Z</cp:lastPrinted>
  <dcterms:created xsi:type="dcterms:W3CDTF">2024-02-17T01:42:10Z</dcterms:created>
  <dcterms:modified xsi:type="dcterms:W3CDTF">2024-09-17T17:26:20Z</dcterms:modified>
</cp:coreProperties>
</file>